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620" tabRatio="475"/>
  </bookViews>
  <sheets>
    <sheet name="15.10.2026" sheetId="5" r:id="rId1"/>
  </sheets>
  <definedNames>
    <definedName name="_xlnm._FilterDatabase" localSheetId="0" hidden="1">'15.10.2026'!$A$2:$P$795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<sst xmlns="http://schemas.openxmlformats.org/spreadsheetml/2006/main" count="6361" uniqueCount="2510">
  <si>
    <t>Государственный реестр предельных розничных  цен  на лекарственные препараты, 
включенные в перечень жизненно необходимых и важнейших лекарственных препаратов,
  реализуемые в  Ивановской области (дополнение за 01.10.2026 - 15.10.2026)</t>
  </si>
  <si>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</si>
  <si>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</si>
  <si>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</si>
  <si>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Владелец РУ/производитель/упаковщик/Выпускающий контроль</t>
  </si>
  <si>
    <t>Код АТХ</t>
  </si>
  <si>
    <t>Коли-
чество в потреб. упаков-
ке</t>
  </si>
  <si>
    <t>Предельная цена руб. без НДС</t>
  </si>
  <si>
    <t>Предельная оптовая надбавка, руб</t>
  </si>
  <si>
    <t>Предельная розничная надбавка, руб.</t>
  </si>
  <si>
    <t>Предельная розничная цена на лекарственный препарат, руб. (без НДС)</t>
  </si>
  <si>
    <t>Предельная розничная цена на лекарственный препарат, руб.  (с НДС)</t>
  </si>
  <si>
    <t>Цена указана для первич. упаковки</t>
  </si>
  <si>
    <t>№ РУ</t>
  </si>
  <si>
    <t>Дата регистрации цены
(№ решения)</t>
  </si>
  <si>
    <t>Штрих-код (EAN13)</t>
  </si>
  <si>
    <t>Дата вступления в силу</t>
  </si>
  <si>
    <t>Адеметионин</t>
  </si>
  <si>
    <t>таблетки кишечнорастворимые, покрытые пленочной оболочкой, 400 мг, 10 шт. - контурная ячейковая упаковка (2)  - пачка картонная</t>
  </si>
  <si>
    <t xml:space="preserve">Вл.Общество с ограниченной ответственностью "Велфарм" (ООО "Велфарм"), Россия (7733691513); Вып.к.Перв.Уп.Втор.Уп.Пр.Общество с ограниченной ответственностью "Велфарм" (ООО "Велфарм"), Россия (7733691513); </t>
  </si>
  <si>
    <t>A16AA02</t>
  </si>
  <si>
    <t>ЛП-007320</t>
  </si>
  <si>
    <t>12.10.2026 
1863/25-26</t>
  </si>
  <si>
    <t>4680136206253</t>
  </si>
  <si>
    <t>таблетки кишечнорастворимые, покрытые пленочной оболочкой, 400 мг, 20 шт. - банка (1)  - пачка картонная</t>
  </si>
  <si>
    <t>4680136206352</t>
  </si>
  <si>
    <t>АДЕМЕТИОНИН ВЕЛФАРМ</t>
  </si>
  <si>
    <t>ЛП-№(007855)-(РГ-RU)</t>
  </si>
  <si>
    <t>4680136232436</t>
  </si>
  <si>
    <t>Аллопуринол</t>
  </si>
  <si>
    <t>таблетки, 100 мг, 10 шт - упаковки ячейковые контурные (5)  - пачки картонные</t>
  </si>
  <si>
    <t xml:space="preserve">Вл.Вып.к.Перв.Уп.Втор.Уп.Пр.Акционерное общество "Органика" (АО "Органика"), Россия (4221000630); </t>
  </si>
  <si>
    <t>M04AA01</t>
  </si>
  <si>
    <t>ЛП-№(005258)-(РГ-RU)</t>
  </si>
  <si>
    <t>06.10.2026 
1799/25-26</t>
  </si>
  <si>
    <t>4602424000053</t>
  </si>
  <si>
    <t>Аллопуринол Реневал</t>
  </si>
  <si>
    <t>таблетки, 100 мг, 10 шт. - упаковки ячейковые контурные (5)  - пачки картонные</t>
  </si>
  <si>
    <t xml:space="preserve">Вл.Вып.к.Перв.Уп.Втор.Уп.Пр.Акционерное общество "Производственная фармацевтическая компания Обновление" (АО "ПФК Обновление"), Россия (5408151534); </t>
  </si>
  <si>
    <t>ЛП-№(010771)-(РГ-RU)</t>
  </si>
  <si>
    <t>06.10.2026 
1807/25-26</t>
  </si>
  <si>
    <t>4603988078908</t>
  </si>
  <si>
    <t>4603988078007</t>
  </si>
  <si>
    <t>таблетки, 300 мг, 10 шт. - упаковки ячейковые контурные (3)  - пачки картонные</t>
  </si>
  <si>
    <t>4603988079608</t>
  </si>
  <si>
    <t>4603988078700</t>
  </si>
  <si>
    <t>таблетки, 300 мг, 15 шт. - упаковки ячейковые контурные (2)  - пачки картонные</t>
  </si>
  <si>
    <t>4603988079684</t>
  </si>
  <si>
    <t>4603988078786</t>
  </si>
  <si>
    <t>Альбумин человека</t>
  </si>
  <si>
    <t>Альбумин</t>
  </si>
  <si>
    <t>раствор для инфузий, 10%, 100 мл - бутылка (1)  - пачки картонные</t>
  </si>
  <si>
    <t xml:space="preserve">Вл.Вып.к.Перв.Уп.Втор.Уп.Пр.Государственное бюджетное учреждение здравоохранения "Челябинская областная станция переливания крови" (ГБУЗ "ЧОСПК"), Россия (7453270008); </t>
  </si>
  <si>
    <t>B05AA01</t>
  </si>
  <si>
    <t>ЛС-001269</t>
  </si>
  <si>
    <t>01.10.2026 
1743/25-26</t>
  </si>
  <si>
    <t>4605699000056</t>
  </si>
  <si>
    <t>раствор для инфузий, 20%, 100 мл - бутылки (1)  - пачки картонные</t>
  </si>
  <si>
    <t>ЛП-000482</t>
  </si>
  <si>
    <t>4605699000087</t>
  </si>
  <si>
    <t>раствор для инфузий, 5%, 200 мл - бутылки (1)  - пачки картонные</t>
  </si>
  <si>
    <t>4605699000377</t>
  </si>
  <si>
    <t>Альфакальцидол</t>
  </si>
  <si>
    <t>Альфа Д3</t>
  </si>
  <si>
    <t>капсулы, 0.25 мкг, 30 шт. - флаконы (1)  - пачки картонные</t>
  </si>
  <si>
    <t xml:space="preserve">Вл.Д-р Редди'с Лабораторис Лтд, Индия (36AAACD7999Q1ZL); Пр.Свисс Капс АГ, Швейцария (CHE-109.420.685); Вып.к.Перв.Уп.Втор.Уп.Аэнова Румыния С.Р.Л., Румыния (RO12052046); </t>
  </si>
  <si>
    <t>A11CC03</t>
  </si>
  <si>
    <t>ЛП-№(007218)-(РГ-RU)</t>
  </si>
  <si>
    <t>13.10.2026 
25-7-4375883-ОПР-изм</t>
  </si>
  <si>
    <t>8901148280922</t>
  </si>
  <si>
    <t>капсулы, 0.25 мкг, 60 шт. - флаконы (1)  - пачки картонные</t>
  </si>
  <si>
    <t>8901148280946</t>
  </si>
  <si>
    <t>капсулы, 0.5 мкг, 30 шт. - флаконы (1)  - пачки картонные</t>
  </si>
  <si>
    <t>ЛП-№(007175)-(РГ-RU)</t>
  </si>
  <si>
    <t>02.10.2026 
25-7-4374709-ОПР-изм</t>
  </si>
  <si>
    <t>8901148280939</t>
  </si>
  <si>
    <t>капсулы, 0.5 мкг, 60 шт. - флаконы (1)  - пачки картонные</t>
  </si>
  <si>
    <t>8901148280915</t>
  </si>
  <si>
    <t>капсулы, 1 мкг, 30 шт. - флаконы (1)  - пачки картонные</t>
  </si>
  <si>
    <t>8901148280953</t>
  </si>
  <si>
    <t>Альфакальцидол Канон</t>
  </si>
  <si>
    <t>капсулы, 0.25 мкг, 10 шт. - упаковки ячейковые контурные (6)  - пачки картонные</t>
  </si>
  <si>
    <t xml:space="preserve">Вл.Вып.к.Перв.Уп.Втор.Уп.Пр.Закрытое акционерное общество "Канонфарма продакшн" (ЗАО "Канонфарма продакшн"), Россия (5050026081); </t>
  </si>
  <si>
    <t>ЛП-№(006740)-(РГ-RU)</t>
  </si>
  <si>
    <t>06.10.2026 
1798/25-26</t>
  </si>
  <si>
    <t>4606486044604</t>
  </si>
  <si>
    <t>капсулы, 0.25 мкг, 60 шт. - банки (1)  - пачки картонные</t>
  </si>
  <si>
    <t>4606486044628</t>
  </si>
  <si>
    <t>Амброксол</t>
  </si>
  <si>
    <t>Лазолван® МАКС</t>
  </si>
  <si>
    <t>капсулы с пролонгированным высвобождением, 75 мг, 10 шт. - блистеры (1)  - пачки картонные</t>
  </si>
  <si>
    <t xml:space="preserve">Вл.А.Наттерманн энд Сие. ГмбХ, Германия (DE811160062); Пр.Астреа Амийи, Франция (FR71938009743); Вып.к.Перв.Уп.Втор.Уп.Дельфарм Реймс, Франция ( FR32503653818); </t>
  </si>
  <si>
    <t>R05CB06</t>
  </si>
  <si>
    <t>ЛП-№(005649)-(РГ-RU)</t>
  </si>
  <si>
    <t>02.10.2026 
25-7-4374700-ОС</t>
  </si>
  <si>
    <t>3664798059922</t>
  </si>
  <si>
    <t>МЕТАБРОНХ</t>
  </si>
  <si>
    <t>раствор для приема внутрь и ингаляций, 7.5 мг/мл, 100 мл - флакон-капельницы (1)  / в комплекте с ложкой мерной или стаканчиком мерным / - пачки картонные</t>
  </si>
  <si>
    <t xml:space="preserve">Вл.Общество с ограниченной ответственностью ООО "ИРИС" (ООО "ИРИС"), Россия (7725328031); Вып.к.Перв.Уп.Втор.Уп.Пр.Общество с ограниченной ответственностью "Тульская фармацевтическая фабрика" (ООО "Тульская фармацевтическая фабрика"), Россия; </t>
  </si>
  <si>
    <t>ЛП-№(013164)-(РГ-RU)</t>
  </si>
  <si>
    <t>14.10.2026 
1877/25-26</t>
  </si>
  <si>
    <t>4603905027460</t>
  </si>
  <si>
    <t>Аминокапроновая кислота</t>
  </si>
  <si>
    <t>раствор для инфузий, 5%, 100 мл - бутылка (1)  - пачка картонная</t>
  </si>
  <si>
    <t xml:space="preserve">Вл.Общество с ограниченной ответственностью Химико фармацевтический концерн "МИР" (ООО ХФК "МИР"), Россия (2634105230); Вып.к.Перв.Уп.Втор.Уп.Пр.Открытое акционерное общество Научно-производственный концерн "ЭСКОМ" (ОАО НПК "ЭСКОМ"), Россия (2634040279); </t>
  </si>
  <si>
    <t>B02AA01</t>
  </si>
  <si>
    <t>ЛП-№(011809)-(РГ-RU)</t>
  </si>
  <si>
    <t>01.10.2026 
1741/25-26/ОС</t>
  </si>
  <si>
    <t>4605453052291</t>
  </si>
  <si>
    <t>раствор для инфузий, 5%, 100 мл - бутылка (28)  - ящик картонный (для стационаров)</t>
  </si>
  <si>
    <t>4605453052567</t>
  </si>
  <si>
    <t>раствор для инфузий, 5%, 200 мл - бутылка (1)  - пачка картонная</t>
  </si>
  <si>
    <t>4605453052314</t>
  </si>
  <si>
    <t>раствор для инфузий, 5%, 200 мл - бутылка (28)  - ящик картонный (для стационаров)</t>
  </si>
  <si>
    <t>4605453052727</t>
  </si>
  <si>
    <t>раствор для инфузий, 5%, 400 мл - бутылка (15)  - ящик картонный (для стационаров)</t>
  </si>
  <si>
    <t>4605453052949</t>
  </si>
  <si>
    <t>раствор для инфузий, 5%, 500 мл - бутылка (15)  - ящик картонный (для стационаров)</t>
  </si>
  <si>
    <t>4605453053021</t>
  </si>
  <si>
    <t>раствор для инфузий, 50 мг/мл, 100 мл - бутылки (1)  - пачки картонные</t>
  </si>
  <si>
    <t xml:space="preserve">Вл.Вып.к.Перв.Уп.Втор.Уп.Пр.ПАО "Биосинтез", Россия (5834001025); </t>
  </si>
  <si>
    <t>ЛП-№(011949)-(РГ-RU)</t>
  </si>
  <si>
    <t>4602884017226</t>
  </si>
  <si>
    <t>раствор для инфузий, 50 мг/мл, 100 мл - бутылки (1)  - ящики картонные (для стационаров)</t>
  </si>
  <si>
    <t xml:space="preserve">Вл.Вып.к.Перв.Уп.Втор.Уп.Пр.Общество с ограниченной ответственностью "ИСТ-ФАРМ" (ООО "ИСТ-ФАРМ"), Россия (2511087220); </t>
  </si>
  <si>
    <t>ЛП-№(006399)-(РГ-RU)</t>
  </si>
  <si>
    <t>06.10.2026 
1791/25-26/ОС</t>
  </si>
  <si>
    <t>4680034163504</t>
  </si>
  <si>
    <t xml:space="preserve">Вл.Общество с ограниченной ответственностью "ИСТ-ФАРМ" (ООО "ИСТ-ФАРМ"), Россия (2511087220); Вып.к.Перв.Уп.Втор.Уп.Пр.Общество с ограниченной ответственностью "Фармасинтез-Тюмень" (ООО "Фармасинтез-Тюмень"), Россия (7203332653); </t>
  </si>
  <si>
    <t>4620017869771</t>
  </si>
  <si>
    <t>раствор для инфузий, 50 мг/мл, 100 мл - бутылки (35)  - ящики картонные (для стационаров)</t>
  </si>
  <si>
    <t xml:space="preserve">Вл.Вып.к.Перв.Уп.Втор.Уп.Пр.Акционерное общество "ДАЛЬХИМФАРМ" (АО "ДАЛЬХИМФАРМ"), Россия (2702010564); </t>
  </si>
  <si>
    <t>ЛП-№(003844)-(РГ-RU)</t>
  </si>
  <si>
    <t>4602824016449</t>
  </si>
  <si>
    <t>раствор для инфузий, 50 мг/мл, 100 мл - контейнер (1)  - пачка картонная</t>
  </si>
  <si>
    <t xml:space="preserve">Вл.Вып.к.Перв.Уп.Втор.Уп.Пр.Публичное акционерное общество "Красфарма" (ПАО "Красфарма"), Россия (2464010490); </t>
  </si>
  <si>
    <t>ЛП-№(008772)-(РГ-RU)</t>
  </si>
  <si>
    <t>4602521018197</t>
  </si>
  <si>
    <t>раствор для инфузий, 50 мг/мл, 100 мл - контейнер (68)  / с 1 портом / - ящик картонный (для стационаров)</t>
  </si>
  <si>
    <t xml:space="preserve">Вл.Общество с ограниченной ответственностью Химико-фармацевтический концерн "Медполимер" (ООО ХФК "Медполимер"), Россия (7806551951); Вып.к.Перв.Уп.Втор.Уп.Пр.Акционерное общество "Фирма Медполимер" (АО "Фирма Медполимер"), Россия (7806008745); </t>
  </si>
  <si>
    <t>ЛП-000249</t>
  </si>
  <si>
    <t>4605258011035</t>
  </si>
  <si>
    <t>раствор для инфузий, 50 мг/мл, 100 мл - контейнер (68)  / с 2 портами / - ящик картонный (для стационаров)</t>
  </si>
  <si>
    <t>4605258011042</t>
  </si>
  <si>
    <t>раствор для инфузий, 50 мг/мл, 100 мл - контейнеры с 1 портом (1)  - пакеты полимерные</t>
  </si>
  <si>
    <t>4605258001166</t>
  </si>
  <si>
    <t>раствор для инфузий, 50 мг/мл, 100 мл - контейнеры с 1 портом (44)  - ящики картонные (для стационаров)</t>
  </si>
  <si>
    <t>4605258005348</t>
  </si>
  <si>
    <t>раствор для инфузий, 50 мг/мл, 100 мл - контейнеры с 2 портами (44)  - ящики картонные (для стационаров)</t>
  </si>
  <si>
    <t>4605258005409</t>
  </si>
  <si>
    <t>раствор для инфузий, 50 мг/мл, 100 мл - контейнеры с 2 портами (50)  - ящики картонные</t>
  </si>
  <si>
    <t xml:space="preserve">Вл.Общество с ограниченной ответственностью "Завод Медсинтез" (ООО "Завод Медсинтез"), Россия (6629012040); Вып.к.Перв.Уп.Втор.Уп.Пр.Общество с ограниченной ответственностью "Завод Медсинтез" (ООО "Завод Медсинтез"), Россия (6629012040); </t>
  </si>
  <si>
    <t>ЛП-№(003026)-(РГ-RU)</t>
  </si>
  <si>
    <t>4607069224987</t>
  </si>
  <si>
    <t>раствор для инфузий, 50 мг/мл, 1000 мл - контейнер (12)  / с 1 портом / - ящик картонный (для стационаров)</t>
  </si>
  <si>
    <t>4605258011233</t>
  </si>
  <si>
    <t>раствор для инфузий, 50 мг/мл, 1000 мл - контейнер (12)  / с 2 портами / - ящик картонный (для стационаров)</t>
  </si>
  <si>
    <t>4605258011240</t>
  </si>
  <si>
    <t>раствор для инфузий, 50 мг/мл, 1000 мл - контейнеры с 1 портом (1)  - пакеты полимерные</t>
  </si>
  <si>
    <t>4605258005188</t>
  </si>
  <si>
    <t>раствор для инфузий, 50 мг/мл, 1000 мл - контейнеры с 1 портом (6)  - ящики картонные (для стационаров)</t>
  </si>
  <si>
    <t>4605258005393</t>
  </si>
  <si>
    <t>раствор для инфузий, 50 мг/мл, 1000 мл - контейнеры с 2 портами (1)  - пакеты полимерные</t>
  </si>
  <si>
    <t>4605258005270</t>
  </si>
  <si>
    <t>раствор для инфузий, 50 мг/мл, 1000 мл - контейнеры с 2 портами (6)  - ящики картонные (для стационаров)</t>
  </si>
  <si>
    <t>4605258005454</t>
  </si>
  <si>
    <t>раствор для инфузий, 50 мг/мл, 200 мл - контейнер (40)  / с 1 портом / - ящик картонный (для стационаров)</t>
  </si>
  <si>
    <t>4605258011073</t>
  </si>
  <si>
    <t>раствор для инфузий, 50 мг/мл, 200 мл - контейнер (40)  / с 2 портами / - ящик картонный (для стационаров)</t>
  </si>
  <si>
    <t>4605258011080</t>
  </si>
  <si>
    <t>раствор для инфузий, 50 мг/мл, 200 мл - контейнеры с 1 портом (1)  - пакеты полимерные</t>
  </si>
  <si>
    <t>4605258005164</t>
  </si>
  <si>
    <t>раствор для инфузий, 50 мг/мл, 200 мл - контейнеры с 1 портом (28)  - ящики картонные (для стационаров)</t>
  </si>
  <si>
    <t>4605258005355</t>
  </si>
  <si>
    <t>раствор для инфузий, 50 мг/мл, 200 мл - контейнеры с 2 портами (1)  - пакеты полимерные</t>
  </si>
  <si>
    <t>4605258005256</t>
  </si>
  <si>
    <t>раствор для инфузий, 50 мг/мл, 200 мл - контейнеры с 2 портами (28)  - ящики картонные (для стационаров)</t>
  </si>
  <si>
    <t>4605258005416</t>
  </si>
  <si>
    <t>раствор для инфузий, 50 мг/мл, 250 мл - контейнер (34)  / с 1 портом / - ящик картонный (для стационаров)</t>
  </si>
  <si>
    <t>4605258011110</t>
  </si>
  <si>
    <t>раствор для инфузий, 50 мг/мл, 250 мл - контейнер (34)  / с 2 портами / - ящик картонный (для стационаров)</t>
  </si>
  <si>
    <t>4605258011127</t>
  </si>
  <si>
    <t>раствор для инфузий, 50 мг/мл, 250 мл - контейнеры с 1 портом (1)  - пакеты полимерные</t>
  </si>
  <si>
    <t>4605258001173</t>
  </si>
  <si>
    <t>раствор для инфузий, 50 мг/мл, 250 мл - контейнеры с 1 портом (24)  - ящики картонные (для стационаров)</t>
  </si>
  <si>
    <t>4605258005362</t>
  </si>
  <si>
    <t>раствор для инфузий, 50 мг/мл, 250 мл - контейнеры с 2 портами (24)  - ящики картонные (для стационаров)</t>
  </si>
  <si>
    <t>4605258005423</t>
  </si>
  <si>
    <t>раствор для инфузий, 50 мг/мл, 400 мл - контейнер (22)  / с 1 портом / - ящик картонный (для стационаров)</t>
  </si>
  <si>
    <t>4605258011158</t>
  </si>
  <si>
    <t>раствор для инфузий, 50 мг/мл, 400 мл - контейнер (22)  / с 2 портами / - ящик картонный (для стационаров)</t>
  </si>
  <si>
    <t>4605258011165</t>
  </si>
  <si>
    <t>раствор для инфузий, 50 мг/мл, 400 мл - контейнеры с 1 портом (1)  - пакеты полимерные</t>
  </si>
  <si>
    <t>4605258005171</t>
  </si>
  <si>
    <t>раствор для инфузий, 50 мг/мл, 400 мл - контейнеры с 1 портом (16)  - ящики картонные (для стационаров)</t>
  </si>
  <si>
    <t>4605258005379</t>
  </si>
  <si>
    <t>раствор для инфузий, 50 мг/мл, 400 мл - контейнеры с 2 портами (1)  - пакеты полимерные</t>
  </si>
  <si>
    <t>4605258005263</t>
  </si>
  <si>
    <t>раствор для инфузий, 50 мг/мл, 400 мл - контейнеры с 2 портами (16)  - ящики картонные (для стационаров)</t>
  </si>
  <si>
    <t>4605258005430</t>
  </si>
  <si>
    <t>раствор для инфузий, 50 мг/мл, 500 мл - контейнер (20)  / с 1 портом / - ящик картонный (для стационаров)</t>
  </si>
  <si>
    <t>4605258011196</t>
  </si>
  <si>
    <t>раствор для инфузий, 50 мг/мл, 500 мл - контейнер (20)  / с 2 портами / - ящик картонный (для стационаров)</t>
  </si>
  <si>
    <t>4605258011202</t>
  </si>
  <si>
    <t>раствор для инфузий, 50 мг/мл, 500 мл - контейнеры с 1 портом (1)  - пакеты полимерные</t>
  </si>
  <si>
    <t>4605258001180</t>
  </si>
  <si>
    <t>раствор для инфузий, 50 мг/мл, 500 мл - контейнеры с 1 портом (12)  - ящики картонные (для стационаров)</t>
  </si>
  <si>
    <t>4605258005386</t>
  </si>
  <si>
    <t>раствор для инфузий, 50 мг/мл, 500 мл - контейнеры с 2 портами (12)  - ящики картонные (для стационаров)</t>
  </si>
  <si>
    <t>4605258005447</t>
  </si>
  <si>
    <t>Аминокапроновая кислота-СОЛОфарм</t>
  </si>
  <si>
    <t>раствор для инфузий, 50 мг/мл, 100 мл - флакон (36)  - короб картонный (для стационаров)</t>
  </si>
  <si>
    <t xml:space="preserve">Вл.Вып.к.Перв.Уп.Втор.Уп.Пр.Общество с ограниченной ответственностью "Гротекс" (ООО "Гротекс"), Россия (7814459396); </t>
  </si>
  <si>
    <t>ЛП-№(001272)-(РГ-RU)</t>
  </si>
  <si>
    <t>4630179303648</t>
  </si>
  <si>
    <t>Амлодипин</t>
  </si>
  <si>
    <t>таблетки, 10 мг, 10 шт. - упаковки ячейковые контурные (3)  - пачка картонная</t>
  </si>
  <si>
    <t xml:space="preserve">Вл.Открытое акционерное общество "Борисовский завод медицинских препаратов" (ОАО "БЗМП"), Республика Беларусь (600125834); Вып.к.Перв.Уп.Втор.Уп.Пр.Открытое акционерное общество "Борисовский завод медицинских препаратов" (ОАО "БЗМП"), Республика Беларусь (600125834); </t>
  </si>
  <si>
    <t>C08CA01</t>
  </si>
  <si>
    <t>ЛП-№(010924)-(ГП-RU)</t>
  </si>
  <si>
    <t>02.10.2026 
25-7-4374702-ОПР-изм</t>
  </si>
  <si>
    <t>4810201013602</t>
  </si>
  <si>
    <t>таблетки, 10 мг, 10 шт. - упаковки ячейковые контурные (6)  - пачка картонная</t>
  </si>
  <si>
    <t>4810201016757</t>
  </si>
  <si>
    <t>таблетки, 5 мг, 10 шт. - упаковки ячейковые контурные (3)  - пачка картонная</t>
  </si>
  <si>
    <t>4810201013589</t>
  </si>
  <si>
    <t>таблетки, 5 мг, 10 шт. - упаковки ячейковые контурные (6)  - пачка картонная</t>
  </si>
  <si>
    <t>4810201016764</t>
  </si>
  <si>
    <t>Амоксициллин+[Клавулановая кислота]</t>
  </si>
  <si>
    <t>АЛТЕГРАКЛАВ</t>
  </si>
  <si>
    <t>порошок для приготовления раствора для внутривенного введения, 1000 мг+200 мг, 1200 мг - флаконы (1)  - пачки картонные</t>
  </si>
  <si>
    <t xml:space="preserve">Вл.Вып.к.Перв.Уп.Втор.Уп.Пр.Акционерное общество "Алтегра" ( АО "Алтегра"), Россия (5010058143); </t>
  </si>
  <si>
    <t>J01CR02</t>
  </si>
  <si>
    <t>ЛП-№(012045)-(РГ-RU)</t>
  </si>
  <si>
    <t>06.10.2026 
1796/25-26</t>
  </si>
  <si>
    <t>4660228711995</t>
  </si>
  <si>
    <t>Ампициллин</t>
  </si>
  <si>
    <t>порошок для приготовления раствора для внутривенного и внутримышечного введения, 500 мг, 500 мг - флакон (1)  - пачка картонная</t>
  </si>
  <si>
    <t>J01CA01</t>
  </si>
  <si>
    <t>ЛП-№(015877)-(РГ-RU)</t>
  </si>
  <si>
    <t>06.10.2026 
25-7-4375224-ОС-изм</t>
  </si>
  <si>
    <t>4602521019675</t>
  </si>
  <si>
    <t>порошок для приготовления раствора для внутривенного и внутримышечного введения, 500 мг, 500 мг - флакон (50)  - коробка картонная (для стационаров)</t>
  </si>
  <si>
    <t>4602521019682</t>
  </si>
  <si>
    <t>Апиксабан</t>
  </si>
  <si>
    <t>Апиксабан Гедеон Рихтер</t>
  </si>
  <si>
    <t>таблетки, покрытые пленочной оболочкой, 2.5 мг, 20 шт. - блистеры (1)  - пачки картонные</t>
  </si>
  <si>
    <t xml:space="preserve">Вл.ОАО "Гедеон Рихтер", Венгрия (HU10484878); Перв.Уп.Втор.Уп.Пр.Гедеон Рихтер Польша ООО, Польша; Вып.к.Гедеон Рихтер Польша ООО, Польша; </t>
  </si>
  <si>
    <t>B01AF02</t>
  </si>
  <si>
    <t>ЛП-№(013476)-(РГ-RU)</t>
  </si>
  <si>
    <t>05.10.2026 
1787/25-26</t>
  </si>
  <si>
    <t>05997001336199</t>
  </si>
  <si>
    <t>таблетки, покрытые пленочной оболочкой, 2.5 мг, 20 шт. - блистеры (3)  - пачки картонные</t>
  </si>
  <si>
    <t>05997001336274</t>
  </si>
  <si>
    <t>таблетки, покрытые пленочной оболочкой, 5 мг, 20 шт. - блистеры (1)  - пачки картонные</t>
  </si>
  <si>
    <t>05997001336205</t>
  </si>
  <si>
    <t>таблетки, покрытые пленочной оболочкой, 5 мг, 20 шт. - блистеры (3)  - пачки картонные</t>
  </si>
  <si>
    <t>05997001336281</t>
  </si>
  <si>
    <t>Атенолол</t>
  </si>
  <si>
    <t>таблетки, 50 мг, 10 шт. - упаковки ячейковые контурные (3)  /  / - пачка  картонная</t>
  </si>
  <si>
    <t>C07AB03</t>
  </si>
  <si>
    <t>ЛСР-003162/09</t>
  </si>
  <si>
    <t>12.10.2026 
1860/25-26</t>
  </si>
  <si>
    <t>4810201003252</t>
  </si>
  <si>
    <t>Афлиберцепт</t>
  </si>
  <si>
    <t>Континия®</t>
  </si>
  <si>
    <t>раствор для внутриглазного введения, 40 мг/мл, 0.278 мл - флакон (1)  - КЯУ, пачка картонная</t>
  </si>
  <si>
    <t xml:space="preserve">Вл.Акционерное Общество "ГЕНЕРИУМ" (АО "ГЕНЕРИУМ"), Россия (3321027747); Перв.Уп.Пр.Акционерное Общество "ГЕНЕРИУМ" (АО "ГЕНЕРИУМ"), Россия (3321027747); Вып.к.Втор.Уп.Общество с ограниченной ответственностью "Генериум-Некст" (ООО "Генериум-Некст"), Россия (3321035160); </t>
  </si>
  <si>
    <t>S01LA05</t>
  </si>
  <si>
    <t>ЛП-№(011113)-(РГ-RU)</t>
  </si>
  <si>
    <t>14.10.2026 
25-7-4376473-изм</t>
  </si>
  <si>
    <t>4620078630471</t>
  </si>
  <si>
    <t>раствор для внутриглазного введения, 40 мг/мл, 0.278 мл - флакон (1)  - пачки картонные</t>
  </si>
  <si>
    <t>4620078630464</t>
  </si>
  <si>
    <t>раствор для внутриглазного введения, 40 мг/мл, 0.278 мл - флакон (1)  / в комплекте с иглой с фильтром для извлечения препарата из флакона / - КЯУ, пачка картонная</t>
  </si>
  <si>
    <t>4620078630495</t>
  </si>
  <si>
    <t>раствор для внутриглазного введения, 40 мг/мл, 0.278 мл - флакон (1)  / в комплекте с иглой с фильтром для извлечения препарата из флакона / - пачки картонные</t>
  </si>
  <si>
    <t>4620078630488</t>
  </si>
  <si>
    <t>раствор для внутриглазного введения, 40 мг/мл, 0.278 мл - флакон (1)  / в комплекте с иглой с фильтром для извлечения препарата из флакона, иглой для инъекций, шприцем / - КЯУ, пачка картонная</t>
  </si>
  <si>
    <t>4620078630501</t>
  </si>
  <si>
    <t>Ацетилсалициловая кислота</t>
  </si>
  <si>
    <t>таблетки, 500 мг, 10 шт. - упаковки ячейковые контурные (2) 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</si>
  <si>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 (6345002063); </t>
  </si>
  <si>
    <t>N02BA01</t>
  </si>
  <si>
    <t>ЛП-№(009657)-(РГ-RU)</t>
  </si>
  <si>
    <t>09.10.2026 
1834/25-26</t>
  </si>
  <si>
    <t>4610383700266</t>
  </si>
  <si>
    <t>таблетки, 500 мг, 10 шт. - упаковки ячейковые контурные (2)  /  /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</si>
  <si>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 Фарм" (ООО "Озон Фарм"), Россия (6345022831); </t>
  </si>
  <si>
    <t>ЛП-002950</t>
  </si>
  <si>
    <t>4630015113189</t>
  </si>
  <si>
    <t>4680020180324</t>
  </si>
  <si>
    <t>САНОВАСК®</t>
  </si>
  <si>
    <t>таблетки кишечнорастворимые, покрытые пленочной оболочкой, 100 мг, 10 шт. - упаковки ячейковые контурные (3)  - пачки картонные</t>
  </si>
  <si>
    <t xml:space="preserve">Вл.Открытое акционерное общество "Авексима", Россия (7714856826); Вып.к.Перв.Уп.Втор.Уп.Пр.Акционерное общество "Ирбитский химико-фармацевтический завод" (АО "Ирбитский химфармзавод"), Россия (6611000252); </t>
  </si>
  <si>
    <t>B01AC06</t>
  </si>
  <si>
    <t>ЛП-№(001786)-(РГ-RU)</t>
  </si>
  <si>
    <t>12.10.2026 
25-7-4375587-изм</t>
  </si>
  <si>
    <t>4603276012959</t>
  </si>
  <si>
    <t>таблетки кишечнорастворимые, покрытые пленочной оболочкой, 100 мг, 10 шт. - упаковки ячейковые контурные (6)  - пачки картонные</t>
  </si>
  <si>
    <t>4603276012966</t>
  </si>
  <si>
    <t>таблетки кишечнорастворимые, покрытые пленочной оболочкой, 50 мг, 10 шт. - упаковки ячейковые контурные (3)  - пачки картонные</t>
  </si>
  <si>
    <t>4603276012911</t>
  </si>
  <si>
    <t>таблетки кишечнорастворимые, покрытые пленочной оболочкой, 50 мг, 10 шт. - упаковки ячейковые контурные (6)  - пачки картонные</t>
  </si>
  <si>
    <t>4603276012928</t>
  </si>
  <si>
    <t>таблетки кишечнорастворимые, покрытые пленочной оболочкой, 75 мг, 10 шт. - упаковки ячейковые контурные (3)  - пачки картонные</t>
  </si>
  <si>
    <t>4603276012935</t>
  </si>
  <si>
    <t>таблетки кишечнорастворимые, покрытые пленочной оболочкой, 75 мг, 10 шт. - упаковки ячейковые контурные (6)  - пачки картонные</t>
  </si>
  <si>
    <t>4603276012942</t>
  </si>
  <si>
    <t>Ацетилцистеин</t>
  </si>
  <si>
    <t>Эйфа® солюшн</t>
  </si>
  <si>
    <t>таблетки диспергируемые, 200 мг, 10 шт. - упаковки ячейковые контурные (2)  - пачки картонные</t>
  </si>
  <si>
    <t>R05CB01</t>
  </si>
  <si>
    <t>ЛП-№(006997)-(РГ-RU)</t>
  </si>
  <si>
    <t>06.10.2026 
1804/25-26</t>
  </si>
  <si>
    <t>4603988069777</t>
  </si>
  <si>
    <t>4603988069586</t>
  </si>
  <si>
    <t>таблетки диспергируемые, 200 мг, 10 шт. - упаковки ячейковые контурные (3)  - пачки картонные</t>
  </si>
  <si>
    <t>4603988069784</t>
  </si>
  <si>
    <t>4603988069593</t>
  </si>
  <si>
    <t>таблетки диспергируемые, 600 мг, 10 шт. - упаковки ячейковые контурные (1)  - пачки картонные</t>
  </si>
  <si>
    <t>4603988069630</t>
  </si>
  <si>
    <t>4603988069821</t>
  </si>
  <si>
    <t>таблетки диспергируемые, 600 мг, 10 шт. - упаковки ячейковые контурные (2)  - пачки картонные</t>
  </si>
  <si>
    <t>4603988069838</t>
  </si>
  <si>
    <t>4603988069647</t>
  </si>
  <si>
    <t>Беклометазон</t>
  </si>
  <si>
    <t>Беклазон Эко</t>
  </si>
  <si>
    <t>аэрозоль для ингаляций дозированный, 100 мкг/доза, 200 доз - баллон (1)  /  / - пачка картонная</t>
  </si>
  <si>
    <t xml:space="preserve">Вл.Тева Фармацевтические Предприятия Лтд, Израиль (557410149); Вып.к.Перв.Уп.Втор.Уп.Пр.Нортон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Ирландия, Ирландия (4698460R); </t>
  </si>
  <si>
    <t>R03BA01</t>
  </si>
  <si>
    <t>ЛП-№(009125)-(РГ-RU)</t>
  </si>
  <si>
    <t>05.10.2026 
1774/25-26</t>
  </si>
  <si>
    <t>4630013792010</t>
  </si>
  <si>
    <t>аэрозоль для ингаляций дозированный, 250 мкг/доза, 200 доз - баллон (1)  /  / - пачка картонная</t>
  </si>
  <si>
    <t>4630013792027</t>
  </si>
  <si>
    <t>Бензилбензоат</t>
  </si>
  <si>
    <t>БЕНЗИЛБЕНЗОАТ</t>
  </si>
  <si>
    <t>мазь для наружного применения, 20%, 25 г - банки (1)  - пачки картонные</t>
  </si>
  <si>
    <t xml:space="preserve">Вл.Вып.к.Перв.Уп.Втор.Уп.Пр.Акционерное общество "Усолье-Сибирский химико-фармацевтический завод" (АО "Усолье-Сибирский химфармзавод"), Россия (3819012188); </t>
  </si>
  <si>
    <t>P03AX01</t>
  </si>
  <si>
    <t>ЛП-008023</t>
  </si>
  <si>
    <t>05.10.2026 
1771/25-26</t>
  </si>
  <si>
    <t>4605422035065</t>
  </si>
  <si>
    <t>мазь для наружного применения, 20%, 25 г - тубы (1)  - пачки картонные</t>
  </si>
  <si>
    <t>4605422035089</t>
  </si>
  <si>
    <t>мазь для наружного применения, 20%, 30 г - банки (1)  - пачки картонные</t>
  </si>
  <si>
    <t>4605422035072</t>
  </si>
  <si>
    <t>мазь для наружного применения, 20%, 30 г - тубы (1)  - пачки картонные</t>
  </si>
  <si>
    <t>4605422035096</t>
  </si>
  <si>
    <t>мазь для наружного применения, 20%, 40 г - тубы (1)  - пачки картонные</t>
  </si>
  <si>
    <t>4605422035102</t>
  </si>
  <si>
    <t>мазь для наружного применения, 20%, 50 г - тубы (1)  - пачки картонные</t>
  </si>
  <si>
    <t>12.10.2026 
1865/25-26</t>
  </si>
  <si>
    <t>4605422035119</t>
  </si>
  <si>
    <t>Бетагистин</t>
  </si>
  <si>
    <t>Бетагистин Медисорб</t>
  </si>
  <si>
    <t>таблетки, 16 мг, 10 шт. - упаковки ячейковые контурные (6)  - пачки картонные</t>
  </si>
  <si>
    <t xml:space="preserve">Вл.Вып.к.Перв.Уп.Втор.Уп.Пр.Акционерное общество "Медисорб" (АО "Медисорб"), Россия (5908002499); </t>
  </si>
  <si>
    <t>N07CA01</t>
  </si>
  <si>
    <t>ЛП-№(006395)-(РГ-RU)</t>
  </si>
  <si>
    <t>06.10.2026 
1803/25-26</t>
  </si>
  <si>
    <t>4603182018151</t>
  </si>
  <si>
    <t>ЛП-004744</t>
  </si>
  <si>
    <t>4603182001443</t>
  </si>
  <si>
    <t>таблетки, 24 мг, 10 шт. - упаковки ячейковые контурные (6)  - пачки картонные</t>
  </si>
  <si>
    <t>4603182018175</t>
  </si>
  <si>
    <t>4603182001474</t>
  </si>
  <si>
    <t>Бетагистин-ВЕРТЕКС</t>
  </si>
  <si>
    <t>таблетки, 16 мг, 15 шт. - упаковки ячейковые контурные (2)  - пачки картонные</t>
  </si>
  <si>
    <t xml:space="preserve">Вл.Вып.к.Перв.Уп.Втор.Уп.Пр.Акционерное общество "ВЕРТЕКС" (АО "ВЕРТЕКС"), Россия (7810180435); </t>
  </si>
  <si>
    <t>ЛП-№(002533)-(РГ-RU)</t>
  </si>
  <si>
    <t>05.10.2026 
1780/25-26</t>
  </si>
  <si>
    <t>4607003249427</t>
  </si>
  <si>
    <t>ЛП-№(002585)-(РГ-RU)</t>
  </si>
  <si>
    <t>4607003249519</t>
  </si>
  <si>
    <t>таблетки, 8 мг, 30 шт. - упаковки ячейковые контурные (1)  - пачки картонные</t>
  </si>
  <si>
    <t>4607003249434</t>
  </si>
  <si>
    <t>Бетаметазон</t>
  </si>
  <si>
    <t>крем для наружного применения, 0.05%, 30 г - тубы (1)  - пачки картонные</t>
  </si>
  <si>
    <t xml:space="preserve">Вл.Общество с ограниченной ответственностью "Формула-ФР" (ООО "Формула-ФР"), Россия (7719757138); Вып.к.Перв.Уп.Втор.Уп.Пр.Общество с ограниченной ответственностью "Тульская фармацевтическая фабрика" (ООО Тульская фармацевтическая фабрика), Россия (7105028574); </t>
  </si>
  <si>
    <t>D07AC01</t>
  </si>
  <si>
    <t>ЛП-№(007262)-(РГ-RU)</t>
  </si>
  <si>
    <t>05.10.2026 
1781/25-26</t>
  </si>
  <si>
    <t>4603905024971</t>
  </si>
  <si>
    <t>Бортезомиб</t>
  </si>
  <si>
    <t>БОРТЕЗОМИБ-ПРОМОМЕД</t>
  </si>
  <si>
    <t>лиофилизат для приготовления раствора для внутривенного и подкожного введения, 2.5 мг, 27.5 мг - флакон (1)  - пачка картонная</t>
  </si>
  <si>
    <t xml:space="preserve">Вл.Общество с ограниченной ответственностью  "ПРОМОМЕД РУС" (ООО "ПРОМОМЕД РУС"), Россия (7701379527); Вып.к.Перв.Уп.Втор.Уп.Пр.Акционерное Общество "Биохимик"  (АО "Биохимик"), Россия (1325030352); </t>
  </si>
  <si>
    <t>L01XG01</t>
  </si>
  <si>
    <t>ЛП-№(001844)-(РГ-RU)</t>
  </si>
  <si>
    <t>02.10.2026 
1758/25-26</t>
  </si>
  <si>
    <t>4602509042824</t>
  </si>
  <si>
    <t>Ботулинический токсин типа A</t>
  </si>
  <si>
    <t>Ксеомин</t>
  </si>
  <si>
    <t>лиофилизат для приготовления раствора для инъекций, 100 ЕД, 100 ЕД - флаконы (1)  - пачки  картонные</t>
  </si>
  <si>
    <t xml:space="preserve">Вл.Мерц Фарма ГмбХ и Ко. КГаА, Германия (DE813402137); Перв.Уп.Пр.Мерц Фарма ГмбХ и Ко. КГаА, Германия (DE813402137	); Вып.к.Втор.Уп.Мерц Фарма ГмбХ и Ко. КГаА, Германия (DE813402137); </t>
  </si>
  <si>
    <t>M03AX01</t>
  </si>
  <si>
    <t>ЛП-№(011387)-(РГ-RU)</t>
  </si>
  <si>
    <t>02.10.2026 
25-7-4375229-ОПР-изм</t>
  </si>
  <si>
    <t>4059821100013</t>
  </si>
  <si>
    <t>лиофилизат для приготовления раствора для инъекций, 50 ЕД, 50 ЕД - флаконы (1)  - пачки  картонные</t>
  </si>
  <si>
    <t>4059821100020</t>
  </si>
  <si>
    <t>Будесонид</t>
  </si>
  <si>
    <t>Респинид®</t>
  </si>
  <si>
    <t>капсулы с порошком для ингаляций, 100 мкг/доза, 10 шт. - блистеры (10)  / в комплекте с устройством для ингаляций / - пачки картонные</t>
  </si>
  <si>
    <t xml:space="preserve">Вл.Вып.к.Перв.Уп.Втор.Уп.Пр.Общество с ограниченной ответственностью "ПСК Фарма" (ООО "ПСК Фарма"), Россия, Россия (5010048402); </t>
  </si>
  <si>
    <t>R03BA02</t>
  </si>
  <si>
    <t>ЛП-№(006878)-(РГ-RU)</t>
  </si>
  <si>
    <t>12.10.2026 
1851/25-26</t>
  </si>
  <si>
    <t>4680068454043</t>
  </si>
  <si>
    <t xml:space="preserve">Вл.Перв.Уп.Пр.Общество с ограниченной ответственностью "ПСК Фарма" (ООО "ПСК Фарма"), Россия, Россия (5010048402); Вып.к.Втор.Уп.Общество с ограниченной ответственностью "Спутник Технополис" (ООО "Спутник Технополис"), Россия (9723108588); </t>
  </si>
  <si>
    <t>4680068455521</t>
  </si>
  <si>
    <t>капсулы с порошком для ингаляций, 200 мкг/доза, 10 шт. - блистеры (10)  / в комплекте с устройством для ингаляций / - пачки картонные</t>
  </si>
  <si>
    <t>4680068454050</t>
  </si>
  <si>
    <t>4680068455538</t>
  </si>
  <si>
    <t>Вакцина для профилактики бешенства (инактивированная)</t>
  </si>
  <si>
    <t>Вакцина антирабическая культуральная концентрированная очищенная инактивированная сухая</t>
  </si>
  <si>
    <t>лиофилизат для приготовления раствора для внутримышечного введения, 1 мл/доза, 1 мл - ампулы (5)  / в комплекте с растворителем (ампулы) 1 мл-5 шт. / - пачки картонные</t>
  </si>
  <si>
    <t xml:space="preserve">Вл.Вып.к.Перв.Уп.Втор.Уп.Пр.Федеральное государственное автономное научное учреждение "Федеральный научный центр исследований и разработки иммунобиологических препаратов им. М.П. Чумакова РАН" (Институт полиомиелита) (ФГАНУ "ФНЦИРИП им. М.П. Чумакова РАН" (Институт полиомиелита)), Россия (7751023847); </t>
  </si>
  <si>
    <t>J07BG01</t>
  </si>
  <si>
    <t>ЛП-№(015654)-(РГ-RU)</t>
  </si>
  <si>
    <t>09.10.2026 
25-7-4374694-ОС-изм</t>
  </si>
  <si>
    <t>4603993000130</t>
  </si>
  <si>
    <t>Вакцина для профилактики ветряной оспы (живая)</t>
  </si>
  <si>
    <t>Варилрикс (Вакцина против ветряной оспы живая аттенуированная)</t>
  </si>
  <si>
    <t>лиофилизат для приготовления раствора для внутримышечного и подкожного введения, 1 доза - флаконы (1)  / в комплекте с растворителем: вода для инъекций (шприцы) 0.5 мл и 2 иглами / - пачка  картонная</t>
  </si>
  <si>
    <t xml:space="preserve">Вл.АО "ГлаксоСмитКляйн Трейдинг", Россия (7703129836); Перв.Уп.Пр.Фидия Фармацеутици С.П.А., Италия (00204260285); Втор.Уп.ГлаксоСмитКляйн Байолоджикалз СА, Бельгия (BE0440872918); Вып.к.ГлаксоСмитКляйн Байолоджикалз СА, Бельгия (BE0440872918); </t>
  </si>
  <si>
    <t>J07BK01</t>
  </si>
  <si>
    <t>ЛП-№(005585)-(РГ-RU)</t>
  </si>
  <si>
    <t>12.10.2026 
25-7-4375880-ОС-изм</t>
  </si>
  <si>
    <t>4607008134117</t>
  </si>
  <si>
    <t>лиофилизат для приготовления раствора для внутримышечного и подкожного введения, 1 доза - флаконы (1)  / в комплекте с растворителем: вода для инъекций (шприцы) 0.5 мл и 2 иглами / - пачка картонная</t>
  </si>
  <si>
    <t xml:space="preserve">Вл.АО "ГлаксоСмитКляйн Трейдинг", Россия (7703129836); Перв.Уп.Пр.Корикса Корпорейшен, США (91-1654387); Втор.Уп.ГлаксоСмитКляйн Байолоджикалз СА, Бельгия (BE0440872918); Вып.к.ГлаксоСмитКляйн Байолоджикалз СА, Бельгия (BE0440872918); </t>
  </si>
  <si>
    <t>4607008133943</t>
  </si>
  <si>
    <t>Вакцина для профилактики желтой лихорадки</t>
  </si>
  <si>
    <t>Вакцина желтой лихорадки живая сухая</t>
  </si>
  <si>
    <t>лиофилизат для приготовления раствора для подкожного введения, 0.5 мл/доза, 10 доз - ампулы (10)  / в комплекте с растворителем: вода для инъекций (ампулы) 6 мл-10 шт. / - пачки картонные</t>
  </si>
  <si>
    <t>J07BL01</t>
  </si>
  <si>
    <t>ЛП-№(015845)-(РГ-RU)</t>
  </si>
  <si>
    <t>02.10.2026 
25-7-4375235-изм</t>
  </si>
  <si>
    <t>4603993000888</t>
  </si>
  <si>
    <t>лиофилизат для приготовления раствора для подкожного введения, 0.5 мл/доза, 2 дозы - ампулы (5)  / в комплекте с растворителем: вода для инъекций (ампулы) 1.25 мл-5 шт. / - пачки картонные</t>
  </si>
  <si>
    <t>4603993001038</t>
  </si>
  <si>
    <t>Вакцина для профилактики клещевого энцефалита</t>
  </si>
  <si>
    <t>Вакцина клещевого энцефалита культуральная очищенная концентрированная инактивированная сухая</t>
  </si>
  <si>
    <t>лиофилизат для приготовления суспензии для внутримышечного введения, 0.5 мл/доза, 1 доза - ампулы (5)  / растворитель (ампула) 0,5 мл (5) / - пачки картонные</t>
  </si>
  <si>
    <t>J07BA01</t>
  </si>
  <si>
    <t>Р N003793/01</t>
  </si>
  <si>
    <t>06.10.2026 
1811/25-26</t>
  </si>
  <si>
    <t>4603993000147</t>
  </si>
  <si>
    <t>ЛП-№(009200)-(РГ-RU)</t>
  </si>
  <si>
    <t>лиофилизат для приготовления суспензии для внутримышечного введения, 0.5 мл/доза, 2 дозы - ампулы (5)  / растворитель (ампула)1 мл (5) / - пачки картонные</t>
  </si>
  <si>
    <t>4603993000154</t>
  </si>
  <si>
    <t>Вакцина для профилактики пневмококковой инфекции полисахаридная</t>
  </si>
  <si>
    <t>Пневнанол 23</t>
  </si>
  <si>
    <t>раствор для внутримышечного введения в предварительно заполненном шприце, 0.5 мл - шприцы (1)  - пачки картонные</t>
  </si>
  <si>
    <t xml:space="preserve">Вл.Общество с ограниченной ответственностью "Нанолек" (ООО "Нанолек"), Россия; Перв.Уп.Втор.Уп.Пр.Бейджин Чжифэй Лвжу Биофармасьютикал Ко., Лтд., Китай; Вып.к.Бейджин Чжифэй Лвжу Биофармасьютикал Ко., Лтд., Китай; </t>
  </si>
  <si>
    <t>J07AL01</t>
  </si>
  <si>
    <t>ЛП-№(016484)-(РГ-RU)</t>
  </si>
  <si>
    <t>05.10.2026 
1777/25-26</t>
  </si>
  <si>
    <t>4640017593124</t>
  </si>
  <si>
    <t>Валсартан+Сакубитрил</t>
  </si>
  <si>
    <t>Валкубикс</t>
  </si>
  <si>
    <t>таблетки, покрытые пленочной оболочкой, 100 мг (51.4 мг+48.6 мг), 14 шт. - блистеры (2)  - пачки картонные</t>
  </si>
  <si>
    <t xml:space="preserve">Вл.Вып.к.Перв.Уп.Втор.Уп.Пр.АО "КРКА, д.д., Ново место", Словения (SI 82646716); </t>
  </si>
  <si>
    <t>C09DX04</t>
  </si>
  <si>
    <t>ЛП-№(010397)-(РГ-RU)</t>
  </si>
  <si>
    <t>02.10.2026 
25-7-4374708-изм</t>
  </si>
  <si>
    <t>3838989785079</t>
  </si>
  <si>
    <t>таблетки, покрытые пленочной оболочкой, 200 мг (102.8 мг+97.2 мг), 14 шт. - блистеры (2)  - пачки картонные</t>
  </si>
  <si>
    <t>3838989785086</t>
  </si>
  <si>
    <t>таблетки, покрытые пленочной оболочкой, 50 мг (25.7 мг+24.3 мг), 14 шт. - блистеры (2)  - пачки картонные</t>
  </si>
  <si>
    <t>3838989785062</t>
  </si>
  <si>
    <t>Вальпроевая кислота</t>
  </si>
  <si>
    <t>Энкорат хроно®</t>
  </si>
  <si>
    <t>таблетки с пролонгированным высвобождением, покрытые пленочной оболочкой, 300 мг, 10 шт. - стрипы (3)  - пачки картонные</t>
  </si>
  <si>
    <t xml:space="preserve">Вл.Сан Фармасьютикал Индастриз Лтд, Индия (AADCS3124K); Вып.к.Перв.Уп.Втор.Уп.Пр.Сан Фарма Лабораториз Лимитед, Индия (7720508094); </t>
  </si>
  <si>
    <t>N03AG01</t>
  </si>
  <si>
    <t>ЛП-№(013447)-(РГ-RU)</t>
  </si>
  <si>
    <t>06.10.2026 
25-7-4375231-ОС-изм</t>
  </si>
  <si>
    <t>8901127004082</t>
  </si>
  <si>
    <t>таблетки с пролонгированным высвобождением, покрытые пленочной оболочкой, 500 мг, 10 шт. - стрипы (3)  - пачки картонные</t>
  </si>
  <si>
    <t>8901127004099</t>
  </si>
  <si>
    <t>Венетоклакс</t>
  </si>
  <si>
    <t>Венетоклакс-Промомед</t>
  </si>
  <si>
    <t>таблетки, покрытые пленочной оболочкой, 100 мг, 4 шт. - упаковки ячейковые контурные (7)  - пачка картонная - 4</t>
  </si>
  <si>
    <t>L01XX52</t>
  </si>
  <si>
    <t>ЛП-№(016120)-(РГ-RU)</t>
  </si>
  <si>
    <t>09.10.2026 
25-7-4374696-изм</t>
  </si>
  <si>
    <t>4602509070100</t>
  </si>
  <si>
    <t>Вилдаглиптин</t>
  </si>
  <si>
    <t>Галвус®</t>
  </si>
  <si>
    <t>таблетки, 50 мг, 14 шт. - блистер (2)  - пачка  картонная</t>
  </si>
  <si>
    <t xml:space="preserve">Вл.Новартис Фарма АГ, Швейцария (CHE-106.052.527); Вып.к.Перв.Уп.Втор.Уп.Пр.Общество с ограниченной ответственностью "Новартис Нева" (ООО "Новартис Нева"), Россия (7814494665); </t>
  </si>
  <si>
    <t>A10BH02</t>
  </si>
  <si>
    <t>ЛП-№(000761)-(РГ-RU)</t>
  </si>
  <si>
    <t>07.10.2026 
25-7-4375228-ОПР-сниж</t>
  </si>
  <si>
    <t>4650069870111</t>
  </si>
  <si>
    <t>таблетки, 50 мг, 14 шт. - блистер (4)  - пачка  картонная</t>
  </si>
  <si>
    <t>4650069870159</t>
  </si>
  <si>
    <t>таблетки, 50 мг, 14 шт. - блистеры (2)  - пачки картонные</t>
  </si>
  <si>
    <t xml:space="preserve">Вл.Новартис Фарма АГ, Швейцария (CHE-106.052.527); Вып.к.Втор.Уп.Пр.Общество с ограниченной ответственностью "Новартис Нева" (ООО "Новартис Нева"), Россия (7814494665); Перв.Уп.ООО "Новартис Фармасьютикал Мэньюфекчуринг", Словения (SI 98914227); </t>
  </si>
  <si>
    <t>12.10.2026 
1847/25-26</t>
  </si>
  <si>
    <t>4650069870982</t>
  </si>
  <si>
    <t>таблетки, 50 мг, 14 шт. - блистеры (4)  - пачки картонные</t>
  </si>
  <si>
    <t>4650069870158</t>
  </si>
  <si>
    <t>Винпоцетин</t>
  </si>
  <si>
    <t>таблетки, 5 мг, 10 шт. - упаковки ячейковые контурные (5)  - пачки картонные</t>
  </si>
  <si>
    <t xml:space="preserve">Вл.Акционерное общество "Ирбитский химико-фармацевтический завод" (АО "Ирбитский химфармзавод"), Россия (6611000252); Перв.Уп.Втор.Уп.Пр.Акционерное общество "Ирбитский химико-фармацевтический завод" (АО "Ирбитский химфармзавод"), Россия (6611000252); Вып.к.Акционерное общество "Ирбитский химико-фармацевтический завод" (АО "Ирбитский химфармзавод"), Россия (6611000252); </t>
  </si>
  <si>
    <t>N06BX18</t>
  </si>
  <si>
    <t>ЛП-№(015425)-(РГ-RU)</t>
  </si>
  <si>
    <t>02.10.2026 
25-7-4374686-изм</t>
  </si>
  <si>
    <t>4603276015103</t>
  </si>
  <si>
    <t>Винпоцетин Велфарм</t>
  </si>
  <si>
    <t>таблетки, 10 мг, 10 шт. - контурная ячейковая упаковка (3)  - пачка картонная</t>
  </si>
  <si>
    <t>ЛП-005203</t>
  </si>
  <si>
    <t>13.10.2026 
1873/25-26</t>
  </si>
  <si>
    <t>4650099783221</t>
  </si>
  <si>
    <t>ЛП-№(003732)-(РГ-RU)</t>
  </si>
  <si>
    <t>14.10.2026 
1883/25-26</t>
  </si>
  <si>
    <t>4680136227692</t>
  </si>
  <si>
    <t>ВИНПОЦЕТИН ВЕЛФАРМ</t>
  </si>
  <si>
    <t>4680136229092</t>
  </si>
  <si>
    <t xml:space="preserve">Вл.Общество с ограниченной ответственностью "Велфарм" (ООО "Велфарм"), Россия (7733691513); Вып.к.Перв.Уп.Втор.Уп.Пр.Общество с ограниченной ответственностью "Велфарм-М", Россия (7735167866); </t>
  </si>
  <si>
    <t>4610226802072</t>
  </si>
  <si>
    <t>таблетки, 10 мг, 10 шт. - контурная ячейковая упаковка (9)  - пачка картонная</t>
  </si>
  <si>
    <t>4610226805646</t>
  </si>
  <si>
    <t>таблетки, 10 мг, 10 шт. - контурная ячейковая упаковка (9)  /  / - пачка картонная</t>
  </si>
  <si>
    <t>4650099788028</t>
  </si>
  <si>
    <t>таблетки, 10 мг, 30 шт. - банка (1)  - пачка картонная</t>
  </si>
  <si>
    <t>4610226808265</t>
  </si>
  <si>
    <t>4630085994237</t>
  </si>
  <si>
    <t>4680136227708</t>
  </si>
  <si>
    <t>таблетки, 10 мг, 90 шт. - банка (1)  - пачка картонная</t>
  </si>
  <si>
    <t>4610226809729</t>
  </si>
  <si>
    <t>таблетки, 5 мг, 10 шт. - контурная ячейковая упаковка (5)  - пачка картонная</t>
  </si>
  <si>
    <t>01.10.2026 
1742/25-26</t>
  </si>
  <si>
    <t>4680136227654</t>
  </si>
  <si>
    <t>4680136229085</t>
  </si>
  <si>
    <t>4650099783191</t>
  </si>
  <si>
    <t>02.10.2026 
1759/25-26</t>
  </si>
  <si>
    <t>4610226802171</t>
  </si>
  <si>
    <t>таблетки, 5 мг, 50 шт. - банка (1)  - пачка картонная</t>
  </si>
  <si>
    <t>4680136227685</t>
  </si>
  <si>
    <t>4610226808272</t>
  </si>
  <si>
    <t>4630085994251</t>
  </si>
  <si>
    <t>Висмута трикалия дицитрат</t>
  </si>
  <si>
    <t>Брайтвис</t>
  </si>
  <si>
    <t>таблетки, покрытые пленочной оболочкой, 120 мг, 112 шт. - банка (1)  - пачка картонная</t>
  </si>
  <si>
    <t xml:space="preserve">Вл.Общество с ограниченной ответственностью "ЭЛЗАФАРМ" (ООО "ЭЛЗАФАРМ"), Россия (7735190248); Вып.к.Перв.Уп.Втор.Уп.Пр.Общество с ограниченной ответственностью "Велфарм" (ООО "Велфарм"), Россия (7733691513); </t>
  </si>
  <si>
    <t>A02BX05</t>
  </si>
  <si>
    <t>ЛП-007313</t>
  </si>
  <si>
    <t>02.10.2026 
1752/25-26</t>
  </si>
  <si>
    <t>4680136206222</t>
  </si>
  <si>
    <t>БРАЙТВИС</t>
  </si>
  <si>
    <t xml:space="preserve">Вл.Общество с ограниченной ответственностью "ЭЛЗАФАРМ" (ООО "ЭЛЗАФАРМ"), Россия (7735190248); Вып.к.Перв.Уп.Втор.Уп.Пр.Общество с ограниченной ответственностью "Велфарм-М", Россия (7735167866); </t>
  </si>
  <si>
    <t>ЛП-№(008042)-(РГ-RU)</t>
  </si>
  <si>
    <t>4680963602075</t>
  </si>
  <si>
    <t>таблетки, покрытые пленочной оболочкой, 120 мг, 14 шт. - контурная ячейковая упаковка (8)  - пачка картонная</t>
  </si>
  <si>
    <t>4680136232429</t>
  </si>
  <si>
    <t>4680136206185</t>
  </si>
  <si>
    <t>4680136232580</t>
  </si>
  <si>
    <t>4680963602051</t>
  </si>
  <si>
    <t>Гипромеллоза</t>
  </si>
  <si>
    <t>Искусственная слеза®</t>
  </si>
  <si>
    <t>капли глазные, 0.5%, 10 мл - флакон с дозатором-капельницей (1)  - пачка  картоная</t>
  </si>
  <si>
    <t xml:space="preserve">Вл.Вып.к.Перв.Уп.Втор.Уп.Пр.Общество с ограниченной ответственностью  "Фирн М" (ООО "Фирн М"), Россия (7751147024); </t>
  </si>
  <si>
    <t>S01XA20</t>
  </si>
  <si>
    <t>ЛП-№(013570)-(РГ-RU)</t>
  </si>
  <si>
    <t>12.10.2026 
1849/25-26</t>
  </si>
  <si>
    <t>4606207000148</t>
  </si>
  <si>
    <t>Дапаглифлозин</t>
  </si>
  <si>
    <t>таблетки, покрытые пленочной оболочкой, 10 мг, 10 шт. - контурная ячейковая  упаковка (3)  - пачка картонная</t>
  </si>
  <si>
    <t>A10BK01</t>
  </si>
  <si>
    <t>ЛП-№(006540)-(РГ-RU)</t>
  </si>
  <si>
    <t>02.10.2026 
1755/25-26</t>
  </si>
  <si>
    <t>4602509064680</t>
  </si>
  <si>
    <t>таблетки, покрытые пленочной оболочкой, 10 мг, 30 шт. - банка (1)  - пачка картонная</t>
  </si>
  <si>
    <t>4602509064741</t>
  </si>
  <si>
    <t>Декскетопрофен</t>
  </si>
  <si>
    <t>Дексалгин®</t>
  </si>
  <si>
    <t>раствор для внутривенного и внутримышечного введения, 25 мг/мл, 2 мл - ампула (10)  - пачка картонная</t>
  </si>
  <si>
    <t xml:space="preserve">Вл.Менарини Интернэшнл Оперейшнз Люксембург С.А., Люксембург (LU21364343); Вып.к.Перв.Уп.Втор.Уп.Пр.А.Менарини Мэнюфекчеринг Лоджистикс энд Сервисиз С.р.л., Италия (5006670482); </t>
  </si>
  <si>
    <t>M01AE17</t>
  </si>
  <si>
    <t>ЛП-№(002665)-(РГ-RU)</t>
  </si>
  <si>
    <t>06.10.2026 
1792/25-26</t>
  </si>
  <si>
    <t>4013054004883</t>
  </si>
  <si>
    <t>раствор для внутривенного и внутримышечного введения, 25 мг/мл, 2 мл - ампула (5)  - пачка картонная</t>
  </si>
  <si>
    <t>4013054004876</t>
  </si>
  <si>
    <t>Деносумаб</t>
  </si>
  <si>
    <t>Пролиа</t>
  </si>
  <si>
    <t>раствор для подкожного введения, 60 мг/мл, 1 мл - шприцы с защитным устройством для иглы (1)  - пачки картонные</t>
  </si>
  <si>
    <t xml:space="preserve">Вл.Амджен Европа Б.В., Нидерланды (NL804580479B01); Перв.Уп.Пр.Амджен Мэньюфэкчуринг Лимитед, Пуэрто-Рико (98-0210484); Вып.к.Втор.Уп.Общество с ограниченной ответственностью "Добролек" (ООО "Добролек"), Россия (7724774770); </t>
  </si>
  <si>
    <t>M05BX04</t>
  </si>
  <si>
    <t>ЛП-000850</t>
  </si>
  <si>
    <t>14.10.2026 
25-7-4376481-сниж</t>
  </si>
  <si>
    <t>4650062750182</t>
  </si>
  <si>
    <t>Пролиа®</t>
  </si>
  <si>
    <t xml:space="preserve">Вл.Вып.к.Втор.Уп.Амджен Европа Б.В., Нидерланды (NL804580479B01); Перв.Уп.Пр.Амджен Мэньюфэкчуринг Лимитед ЛЛС, Пуэрто-Рико, США (98-0210484); </t>
  </si>
  <si>
    <t>ЛП-№(001390)-(РГ-RU)</t>
  </si>
  <si>
    <t>8715131031336</t>
  </si>
  <si>
    <t xml:space="preserve">Вл.Амджен Европа Б.В., Нидерланды (NL804580479B01); Перв.Уп.Пр.Амджен Мэньюфэкчуринг Лимитед ЛЛС, Пуэрто-Рико, США (98-0210484); Вып.к.Втор.Уп.Общество с ограниченной ответственностью "Добролек" (ООО "Добролек"), Россия (7724774770); </t>
  </si>
  <si>
    <t>4650062750786</t>
  </si>
  <si>
    <t>Дротаверин</t>
  </si>
  <si>
    <t>таблетки, 40 мг, 10 шт - упаковки ячейковые контурные (10)  - пачки картонные</t>
  </si>
  <si>
    <t>A03AD02</t>
  </si>
  <si>
    <t>ЛП-№(006587)-(РГ-RU)</t>
  </si>
  <si>
    <t>08.10.2026 
1823/25-26</t>
  </si>
  <si>
    <t>4602424007885</t>
  </si>
  <si>
    <t>таблетки, 40 мг, 100 шт. - флаконы (1)  - пачки картонные</t>
  </si>
  <si>
    <t xml:space="preserve">Вл.Вып.к.Перв.Уп.Втор.Уп.Пр.АО "Фармпроект", Россия (7801153192); </t>
  </si>
  <si>
    <t>Р N001658/01</t>
  </si>
  <si>
    <t>12.10.2026 
1844/25-26</t>
  </si>
  <si>
    <t>4607019010264</t>
  </si>
  <si>
    <t>ЛП-№(010906)-(РГ-RU)</t>
  </si>
  <si>
    <t>Дротаверин Медисорб</t>
  </si>
  <si>
    <t>таблетки, 40 мг, 10 шт. - упаковки ячейковые контурные (2)  - пачки картонные</t>
  </si>
  <si>
    <t>ЛП-№(002386)-(РГ-RU)</t>
  </si>
  <si>
    <t>06.10.2026 
1801/25-26</t>
  </si>
  <si>
    <t>4603182017536</t>
  </si>
  <si>
    <t>НО-ПАРЕТ</t>
  </si>
  <si>
    <t>таблетки, 40 мг, 10 шт. - контурная ячейковая упаковка (10)  - пачка картонная</t>
  </si>
  <si>
    <t xml:space="preserve">Вл.Общество с ограниченной ответственностью "Велтрэйд" (ООО "Велтрэйд"), Россия (7734513168); Вып.к.Перв.Уп.Втор.Уп.Пр.Общество с ограниченной ответственностью "Велфарм-М", Россия (7735167866); </t>
  </si>
  <si>
    <t>ЛП-№(009517)-(РГ-RU)</t>
  </si>
  <si>
    <t>02.10.2026 
25-7-4374698-изм</t>
  </si>
  <si>
    <t>4680963606790</t>
  </si>
  <si>
    <t>таблетки, 40 мг, 10 шт. - контурная ячейковая упаковка (2)  - пачка картонная</t>
  </si>
  <si>
    <t>4680963606783</t>
  </si>
  <si>
    <t>таблетки, 40 мг, 10 шт. - контурная ячейковая упаковка (3)  - пачка картонная</t>
  </si>
  <si>
    <t>4680963606813</t>
  </si>
  <si>
    <t>таблетки, 40 мг, 10 шт. - контурная ячейковая упаковка (5)  - пачка картонная</t>
  </si>
  <si>
    <t>4680963606776</t>
  </si>
  <si>
    <t>таблетки, 40 мг, 10 шт. - контурная ячейковая упаковка (6)  - пачка картонная</t>
  </si>
  <si>
    <t>4680963606820</t>
  </si>
  <si>
    <t>таблетки, 40 мг, 100 шт. - банка (1)  - пачка картонная</t>
  </si>
  <si>
    <t>4680963606875</t>
  </si>
  <si>
    <t>таблетки, 40 мг, 12 шт. - контурная ячейковая упаковка (2)  - пачка картонная</t>
  </si>
  <si>
    <t xml:space="preserve">Вл.Общество с ограниченной ответственностью "Велтрэйд" (ООО "Велтрэйд"), Россия (7734513168); Вып.к.Перв.Уп.Втор.Уп.Пр.Общество с ограниченной ответственностью "Велфарм" (ООО "Велфарм"), Россия (7733691513); </t>
  </si>
  <si>
    <t>02.10.2026 
25-7-4374697-изм</t>
  </si>
  <si>
    <t>4680136237783</t>
  </si>
  <si>
    <t>4680963606752</t>
  </si>
  <si>
    <t>таблетки, 40 мг, 12 шт. - контурная ячейковая упаковка (4)  - пачка картонная</t>
  </si>
  <si>
    <t>4680136237790</t>
  </si>
  <si>
    <t>4680963606769</t>
  </si>
  <si>
    <t>таблетки, 40 мг, 14 шт. - контурная ячейковая упаковка (2)  - пачка картонная</t>
  </si>
  <si>
    <t>4680963606806</t>
  </si>
  <si>
    <t>таблетки, 40 мг, 14 шт. - контурная ячейковая упаковка (2)  - пачки картонные</t>
  </si>
  <si>
    <t>4680136237806</t>
  </si>
  <si>
    <t>таблетки, 40 мг, 14 шт. - контурная ячейковая упаковка (4)  - пачка картонная</t>
  </si>
  <si>
    <t>4680136237813</t>
  </si>
  <si>
    <t>4680963606837</t>
  </si>
  <si>
    <t>таблетки, 40 мг, 20 шт. - банка (1)  - пачка картонная</t>
  </si>
  <si>
    <t>4680963606868</t>
  </si>
  <si>
    <t>таблетки, 40 мг, 24 шт. - банка (1)  - пачка картонная</t>
  </si>
  <si>
    <t>4680963606844</t>
  </si>
  <si>
    <t>таблетки, 40 мг, 30 шт. - банка (1)  - пачка картонная</t>
  </si>
  <si>
    <t>4680963606882</t>
  </si>
  <si>
    <t>таблетки, 40 мг, 50 шт. - банка (1)  - пачка картонная</t>
  </si>
  <si>
    <t>4680963606851</t>
  </si>
  <si>
    <t>таблетки, 40 мг, 60 шт. - банка (1)  - пачка картонная</t>
  </si>
  <si>
    <t>4680963606899</t>
  </si>
  <si>
    <t>Железа (III) гидроксид сахарозный комплекс</t>
  </si>
  <si>
    <t>Венофер®</t>
  </si>
  <si>
    <t>раствор для внутривенного введения, 20 мг/мл, 5 мл - флаконы (5)  - пачки картонные</t>
  </si>
  <si>
    <t xml:space="preserve">Вл.Вып.к.Вифор (Интернэшнл) Инк., Швейцария (CHE-107.360.718); Перв.Уп.Втор.Уп.Пр.АйДиТи Биологика ГмбХ, Германия (DE 139775502); </t>
  </si>
  <si>
    <t>B03AC</t>
  </si>
  <si>
    <t>ЛП-№(015819)-(РГ-RU)</t>
  </si>
  <si>
    <t>14.10.2026 
25-7-4376480-ОПР-изм</t>
  </si>
  <si>
    <t>07640114725678</t>
  </si>
  <si>
    <t>Ибупрофен</t>
  </si>
  <si>
    <t>гель для наружного применения, 5%, 50 г - тубы (1)  - пачки картонные</t>
  </si>
  <si>
    <t>M02AA13</t>
  </si>
  <si>
    <t>ЛП-№(005269)-(РГ-RU)</t>
  </si>
  <si>
    <t>09.10.2026 
1841/25-26</t>
  </si>
  <si>
    <t>4660153657313</t>
  </si>
  <si>
    <t>Некст Уно Экспресс</t>
  </si>
  <si>
    <t>капсулы, 200 мг, 10 шт. - упаковки ячейковые контурные (2)  - пачки картонные</t>
  </si>
  <si>
    <t xml:space="preserve">Вл.Акционерное общество "Отисифарм" (АО "Отисифарм"), Россия (5047149534); Вып.к.Перв.Уп.Втор.Уп.Пр.Производственное республиканское унитарное предприятие "Минскинтеркапс", Республика Беларусь (100348119); </t>
  </si>
  <si>
    <t>M01AE01</t>
  </si>
  <si>
    <t>ЛП-003898</t>
  </si>
  <si>
    <t>12.10.2026 
1852/25-26</t>
  </si>
  <si>
    <t>4650070610249</t>
  </si>
  <si>
    <t>ЛП-№(011884)-(РГ-RU)</t>
  </si>
  <si>
    <t>Нурофен® для детей</t>
  </si>
  <si>
    <t>суспензия для приема внутрь клубничная, 100 мг/5 мл, 100 мл - флаконы (1)  / в комплекте с шприцем-дозатором / - коробка картонная</t>
  </si>
  <si>
    <t xml:space="preserve">Вл.Вып.к.Перв.Уп.Втор.Уп.Пр.Рекитт Бенкизер Хелскэр (Великобритания) Лимитед, Великобритания (7710463461); </t>
  </si>
  <si>
    <t>П N014745/01</t>
  </si>
  <si>
    <t>14.10.2026 
1879/25-26</t>
  </si>
  <si>
    <t>5000158100275</t>
  </si>
  <si>
    <t>Нурофен® Форте</t>
  </si>
  <si>
    <t>таблетки, покрытые оболочкой, 400 мг, 12 шт. - блистеры (1)  - пачки картонные</t>
  </si>
  <si>
    <t xml:space="preserve">Вл.Вып.к.Перв.Уп.Втор.Уп.Пр.Рекитт Бенкизер Хелскэр Интернешнл Лтд, Великобритания (7710463461); </t>
  </si>
  <si>
    <t>ЛП-№(010536)-(РГ-RU)</t>
  </si>
  <si>
    <t>12.10.2026 
1855/25-26</t>
  </si>
  <si>
    <t>5000158100213</t>
  </si>
  <si>
    <t>таблетки, покрытые оболочкой, 400 мг, 12 шт. - блистеры (2)  - пачки картонные</t>
  </si>
  <si>
    <t>5000158107472</t>
  </si>
  <si>
    <t>Иммуноглобулин антитимоцитарный лошадиный</t>
  </si>
  <si>
    <t>Атгам®</t>
  </si>
  <si>
    <t>концентрат для приготовления раствора для инфузий, 50 мг/мл, 5 мл - ампула (5)  - пачка картонная</t>
  </si>
  <si>
    <t xml:space="preserve">Вл.Пфайзер Инк, США (13-5315170); Вып.к.Перв.Уп.Втор.Уп.Пр.Фармация и Апджон Кампани ЭлЭлСи, США (38-1123360 ); </t>
  </si>
  <si>
    <t>L04AA03</t>
  </si>
  <si>
    <t>ЛП-№(002362)-(РГ-RU)</t>
  </si>
  <si>
    <t>14.10.2026 
1888/25-26</t>
  </si>
  <si>
    <t>4610021170932</t>
  </si>
  <si>
    <t>Индапамид</t>
  </si>
  <si>
    <t>Индапамид Реневал</t>
  </si>
  <si>
    <t>таблетки, покрытые пленочной оболочкой, 2.5 мг, 15 шт. - упаковки ячейковые контурные (4)  - пачки картонные</t>
  </si>
  <si>
    <t>C03BA11</t>
  </si>
  <si>
    <t>ЛП-№(002599)-(РГ-RU)</t>
  </si>
  <si>
    <t>02.10.2026 
1757/25-26</t>
  </si>
  <si>
    <t>4603988041483</t>
  </si>
  <si>
    <t>4603988085869</t>
  </si>
  <si>
    <t>таблетки, покрытые пленочной оболочкой, 2.5 мг, 15 шт. - упаковки ячейковые контурные (6)  - пачки картонные</t>
  </si>
  <si>
    <t>4603988041490</t>
  </si>
  <si>
    <t>4603988085876</t>
  </si>
  <si>
    <t>Инсулин лизпро</t>
  </si>
  <si>
    <t>РинЛиз® Рапид 200</t>
  </si>
  <si>
    <t>раствор для подкожного введения, 200 МЕ/мл, 3 мл - картриджи (5)  - пачки картонные</t>
  </si>
  <si>
    <t xml:space="preserve">Вл.Вып.к.Перв.Уп.Втор.Уп.Пр.Общество с ограниченной ответственностью "ГЕРОФАРМ" (ООО "ГЕРОФАРМ"), Россия (7826043970); </t>
  </si>
  <si>
    <t>A10AB04</t>
  </si>
  <si>
    <t>ЛП-№(016439)-(РГ-RU)</t>
  </si>
  <si>
    <t>02.10.2026 
25-7-4374690-изм</t>
  </si>
  <si>
    <t>4607008363692</t>
  </si>
  <si>
    <t>раствор для подкожного введения, 200 МЕ/мл, 3 мл - картриджи в шприц-ручках Geropharm® Pen (5)  - пачки картонные</t>
  </si>
  <si>
    <t>4607008363708</t>
  </si>
  <si>
    <t>Йопромид</t>
  </si>
  <si>
    <t>раствор для инъекций, 300 мг йода/мл, 100 мл - бутылка (1)  - пачка картонная</t>
  </si>
  <si>
    <t>V08AB05</t>
  </si>
  <si>
    <t>ЛП-№(004771)-(РГ-RU)</t>
  </si>
  <si>
    <t>09.10.2026 
1830/25-26</t>
  </si>
  <si>
    <t>4605453022898</t>
  </si>
  <si>
    <t>раствор для инъекций, 300 мг йода/мл, 100 мл - бутылка (1)  / в комплекте c кольцевой подвесной системой (КПС) / - коробка картонная (для стационаров)</t>
  </si>
  <si>
    <t>4605453023963</t>
  </si>
  <si>
    <t>раствор для инъекций, 300 мг йода/мл, 100 мл - бутылка (28)  - коробка картонная (для стационаров)</t>
  </si>
  <si>
    <t>4605453023277</t>
  </si>
  <si>
    <t>раствор для инъекций, 300 мг йода/мл, 100 мл - бутылка (28)  / в комплекте c кольцевой подвесной системой (КПС) / - коробка картонная (для стационаров)</t>
  </si>
  <si>
    <t>4605453023970</t>
  </si>
  <si>
    <t>раствор для инъекций, 300 мг йода/мл, 150 мл - бутылка (1)  - пачка картонная</t>
  </si>
  <si>
    <t>4605453023291</t>
  </si>
  <si>
    <t>раствор для инъекций, 300 мг йода/мл, 150 мл - бутылка (1)  / в комплекте c кольцевой подвесной системой (КПС) / - коробка картонная (для стационаров)</t>
  </si>
  <si>
    <t>4605453023994</t>
  </si>
  <si>
    <t>раствор для инъекций, 300 мг йода/мл, 150 мл - бутылка (15)  - коробка картонная (для стационаров)</t>
  </si>
  <si>
    <t>4605453023307</t>
  </si>
  <si>
    <t>раствор для инъекций, 300 мг йода/мл, 150 мл - бутылка (15)  / в комплекте c кольцевой подвесной системой (КПС) / - коробка картонная (для стационаров)</t>
  </si>
  <si>
    <t>4605453024007</t>
  </si>
  <si>
    <t>раствор для инъекций, 300 мг йода/мл, 150 мл - бутылка (24)  - коробка картонная (для стационаров)</t>
  </si>
  <si>
    <t>4605453023314</t>
  </si>
  <si>
    <t>раствор для инъекций, 300 мг йода/мл, 150 мл - бутылка (24)  / в комплекте c кольцевой подвесной системой (КПС) / - коробка картонная (для стационаров)</t>
  </si>
  <si>
    <t>4605453024014</t>
  </si>
  <si>
    <t>раствор для инъекций, 300 мг йода/мл, 200 мл - бутылка (1)  - пачка картонная</t>
  </si>
  <si>
    <t>4605453023345</t>
  </si>
  <si>
    <t>раствор для инъекций, 300 мг йода/мл, 200 мл - бутылка (1)  / в комплекте c кольцевой подвесной системой (КПС) / - коробка картонная (для стационаров)</t>
  </si>
  <si>
    <t>4605453024045</t>
  </si>
  <si>
    <t>раствор для инъекций, 300 мг йода/мл, 200 мл - бутылка (25)  - коробка картонная (для стационаров)</t>
  </si>
  <si>
    <t>4605453023352</t>
  </si>
  <si>
    <t>раствор для инъекций, 300 мг йода/мл, 200 мл - бутылка (25)  / в комплекте c кольцевой подвесной системой (КПС) / - коробка картонная (для стационаров)</t>
  </si>
  <si>
    <t>4605453024052</t>
  </si>
  <si>
    <t>раствор для инъекций, 300 мг йода/мл, 200 мл - бутылка (28)  - коробка картонная (для стационаров)</t>
  </si>
  <si>
    <t>4605453023369</t>
  </si>
  <si>
    <t>раствор для инъекций, 300 мг йода/мл, 200 мл - бутылка (28)  / в комплекте c кольцевой подвесной системой (КПС) / - коробка картонная (для стационаров)</t>
  </si>
  <si>
    <t>4605453024069</t>
  </si>
  <si>
    <t>раствор для инъекций, 300 мг йода/мл, 250 мл - бутылка (1)  - пачка картонная</t>
  </si>
  <si>
    <t>4605453023390</t>
  </si>
  <si>
    <t>раствор для инъекций, 300 мг йода/мл, 250 мл - бутылка (1)  / в комплекте c кольцевой подвесной системой (КПС) / - коробка картонная (для стационаров)</t>
  </si>
  <si>
    <t>4605453024090</t>
  </si>
  <si>
    <t>раствор для инъекций, 300 мг йода/мл, 250 мл - бутылка (25)  - коробка картонная (для стационаров)</t>
  </si>
  <si>
    <t>4605453023406</t>
  </si>
  <si>
    <t>раствор для инъекций, 300 мг йода/мл, 250 мл - бутылка (25)  / в комплекте c кольцевой подвесной системой (КПС) / - коробка картонная (для стационаров)</t>
  </si>
  <si>
    <t>4605453024106</t>
  </si>
  <si>
    <t>раствор для инъекций, 300 мг йода/мл, 250 мл - бутылка (28)  - коробка картонная (для стационаров)</t>
  </si>
  <si>
    <t>4605453023413</t>
  </si>
  <si>
    <t>раствор для инъекций, 300 мг йода/мл, 250 мл - бутылка (28)  / в комплекте c кольцевой подвесной системой (КПС) / - коробка картонная (для стационаров)</t>
  </si>
  <si>
    <t>4605453024113</t>
  </si>
  <si>
    <t>раствор для инъекций, 300 мг йода/мл, 400 мл - бутылка (1)  - пачка картонная</t>
  </si>
  <si>
    <t>4605453023444</t>
  </si>
  <si>
    <t>раствор для инъекций, 300 мг йода/мл, 400 мл - бутылка (1)  / в комплекте c кольцевой подвесной системой (КПС) / - коробка картонная (для стационаров)</t>
  </si>
  <si>
    <t>4605453024144</t>
  </si>
  <si>
    <t>раствор для инъекций, 300 мг йода/мл, 400 мл - бутылка (15)  - коробка картонная (для стационаров)</t>
  </si>
  <si>
    <t>4605453023451</t>
  </si>
  <si>
    <t>раствор для инъекций, 300 мг йода/мл, 400 мл - бутылка (15)  / в комплекте c кольцевой подвесной системой (КПС) / - коробка картонная (для стационаров)</t>
  </si>
  <si>
    <t>4605453024151</t>
  </si>
  <si>
    <t>раствор для инъекций, 300 мг йода/мл, 400 мл - бутылка (18)  - коробка картонная (для стационаров)</t>
  </si>
  <si>
    <t>4605453023468</t>
  </si>
  <si>
    <t>раствор для инъекций, 300 мг йода/мл, 400 мл - бутылка (18)  / в комплекте c кольцевой подвесной системой (КПС) / - коробка картонная (для стационаров)</t>
  </si>
  <si>
    <t>4605453024168</t>
  </si>
  <si>
    <t>раствор для инъекций, 300 мг йода/мл, 400 мл - бутылка (25)  - коробка картонная (для стационаров)</t>
  </si>
  <si>
    <t>4605453023475</t>
  </si>
  <si>
    <t>раствор для инъекций, 300 мг йода/мл, 400 мл - бутылка (25)  / в комплекте c кольцевой подвесной системой (КПС) / - коробка картонная (для стационаров)</t>
  </si>
  <si>
    <t>4605453024175</t>
  </si>
  <si>
    <t>раствор для инъекций, 300 мг йода/мл, 450 мл - бутылка (1)  - пачка картонная</t>
  </si>
  <si>
    <t>4605453023482</t>
  </si>
  <si>
    <t>раствор для инъекций, 300 мг йода/мл, 450 мл - бутылка (1)  / в комплекте c кольцевой подвесной системой (КПС) / - коробка картонная (для стационаров)</t>
  </si>
  <si>
    <t>4605453024182</t>
  </si>
  <si>
    <t>раствор для инъекций, 300 мг йода/мл, 450 мл - бутылка (15)  - коробка картонная (для стационаров)</t>
  </si>
  <si>
    <t>4605453023499</t>
  </si>
  <si>
    <t>раствор для инъекций, 300 мг йода/мл, 450 мл - бутылка (15)  / в комплекте c кольцевой подвесной системой (КПС) / - коробка картонная (для стационаров)</t>
  </si>
  <si>
    <t>4605453024199</t>
  </si>
  <si>
    <t>раствор для инъекций, 300 мг йода/мл, 450 мл - бутылка (25)  - коробка картонная (для стационаров)</t>
  </si>
  <si>
    <t>4605453023505</t>
  </si>
  <si>
    <t>раствор для инъекций, 300 мг йода/мл, 450 мл - бутылка (25)  / в комплекте c кольцевой подвесной системой (КПС) / - коробка картонная (для стационаров)</t>
  </si>
  <si>
    <t>4605453024205</t>
  </si>
  <si>
    <t>раствор для инъекций, 300 мг йода/мл, 450 мл - бутылка (30)  - коробка картонная (для стационаров)</t>
  </si>
  <si>
    <t>4605453023512</t>
  </si>
  <si>
    <t>раствор для инъекций, 300 мг йода/мл, 450 мл - бутылка (30)  / в комплекте c кольцевой подвесной системой (КПС) / - коробка картонная (для стационаров)</t>
  </si>
  <si>
    <t>4605453024212</t>
  </si>
  <si>
    <t>раствор для инъекций, 300 мг йода/мл, 50 мл - бутылка (1)  - пачка картонная</t>
  </si>
  <si>
    <t>4605453022911</t>
  </si>
  <si>
    <t>раствор для инъекций, 300 мг йода/мл, 50 мл - бутылка (1)  / в комплекте c кольцевой подвесной системой (КПС) / - коробка картонная (для стационаров)</t>
  </si>
  <si>
    <t>4605453023918</t>
  </si>
  <si>
    <t>раствор для инъекций, 300 мг йода/мл, 50 мл - бутылка (28)  - коробка картонная (для стационаров)</t>
  </si>
  <si>
    <t>4605453023109</t>
  </si>
  <si>
    <t>раствор для инъекций, 300 мг йода/мл, 50 мл - бутылка (28)  / в комплекте c кольцевой подвесной системой (КПС) / - коробка картонная (для стационаров)</t>
  </si>
  <si>
    <t>4605453023925</t>
  </si>
  <si>
    <t>раствор для инъекций, 300 мг йода/мл, 500 мл - бутылка (1)  - пачка картонная</t>
  </si>
  <si>
    <t>4605453023529</t>
  </si>
  <si>
    <t>раствор для инъекций, 300 мг йода/мл, 500 мл - бутылка (1)  / в комплекте c кольцевой подвесной системой (КПС) / - коробка картонная (для стационаров)</t>
  </si>
  <si>
    <t>4605453024229</t>
  </si>
  <si>
    <t>раствор для инъекций, 300 мг йода/мл, 500 мл - бутылка (15)  - коробка картонная (для стационаров)</t>
  </si>
  <si>
    <t>4605453023536</t>
  </si>
  <si>
    <t>раствор для инъекций, 300 мг йода/мл, 500 мл - бутылка (15)  / в комплекте c кольцевой подвесной системой (КПС) / - коробка картонная (для стационаров)</t>
  </si>
  <si>
    <t>4605453024236</t>
  </si>
  <si>
    <t>раствор для инъекций, 300 мг йода/мл, 500 мл - бутылка (25)  - коробка картонная (для стационаров)</t>
  </si>
  <si>
    <t>4605453023543</t>
  </si>
  <si>
    <t>раствор для инъекций, 300 мг йода/мл, 500 мл - бутылка (25)  / в комплекте c кольцевой подвесной системой (КПС) / - коробка картонная (для стационаров)</t>
  </si>
  <si>
    <t>4605453024243</t>
  </si>
  <si>
    <t>раствор для инъекций, 300 мг йода/мл, 500 мл - бутылка (30)  - коробка картонная (для стационаров)</t>
  </si>
  <si>
    <t>4605453023550</t>
  </si>
  <si>
    <t>раствор для инъекций, 300 мг йода/мл, 500 мл - бутылка (30)  / в комплекте c кольцевой подвесной системой (КПС) / - коробка картонная (для стационаров)</t>
  </si>
  <si>
    <t>4605453024250</t>
  </si>
  <si>
    <t>Ипратропия бромид+Фенотерол</t>
  </si>
  <si>
    <t>раствор для ингаляций, 0.25 мг/мл+0.5 мг/мл, 20 мл - флаконы (1)  - пачки картонные</t>
  </si>
  <si>
    <t xml:space="preserve">Вл.ООО "Солотрейд", Россия; Вып.к.Перв.Уп.Втор.Уп.Пр.Общество с ограниченной ответственностью "Гротекс" (ООО "Гротекс"), Россия (7814459396); </t>
  </si>
  <si>
    <t>R03AL01</t>
  </si>
  <si>
    <t>ЛП-№(016035)-(РГ-RU)</t>
  </si>
  <si>
    <t>05.10.2026 
1790/25-26</t>
  </si>
  <si>
    <t>4630179325558</t>
  </si>
  <si>
    <t>Калия аспарагинат+Магния аспарагинат</t>
  </si>
  <si>
    <t>АСПАРКАМ АВЕКСИМА</t>
  </si>
  <si>
    <t>таблетки, 175 мг+175 мг, 20 шт. - упаковки ячейковые контурные (5)  - пачки картонные</t>
  </si>
  <si>
    <t>A12CX</t>
  </si>
  <si>
    <t>ЛП-№(003467)-(РГ-RU)</t>
  </si>
  <si>
    <t>4603276013246</t>
  </si>
  <si>
    <t>таблетки, 175 мг+175 мг, 8 шт. - упаковки ячейковые контурные (7)  - пачки картонные</t>
  </si>
  <si>
    <t>4603276013239</t>
  </si>
  <si>
    <t>Калия и магния аспарагинат</t>
  </si>
  <si>
    <t>раствор для инфузий, 250 мл - бутылка (20)  - ящик картонный (для стационаров)</t>
  </si>
  <si>
    <t>ЛП-№(010818)-(РГ-RU)</t>
  </si>
  <si>
    <t>05.10.2026 
1776/25-26</t>
  </si>
  <si>
    <t>4605453037717</t>
  </si>
  <si>
    <t>раствор для инфузий, 250 мл - бутылка (25)  - ящик картонный (для стационаров)</t>
  </si>
  <si>
    <t>4605453037724</t>
  </si>
  <si>
    <t>раствор для инфузий, 250 мл - флакон (20)  - ящик картонный (для стационаров)</t>
  </si>
  <si>
    <t>4605453037892</t>
  </si>
  <si>
    <t>раствор для инфузий, 250 мл - флакон (20)  / с 1 портом / - ящик картонный (для стационаров)</t>
  </si>
  <si>
    <t>4605453038011</t>
  </si>
  <si>
    <t>раствор для инфузий, 250 мл - флакон (20)  / с 2 портами / - ящик картонный (для стационаров)</t>
  </si>
  <si>
    <t>4605453038134</t>
  </si>
  <si>
    <t>раствор для инфузий, 250 мл - флакон (25)  - ящик картонный (для стационаров)</t>
  </si>
  <si>
    <t>4605453037908</t>
  </si>
  <si>
    <t>раствор для инфузий, 250 мл - флакон (25)  / с 1 портом / - ящик картонный (для стационаров)</t>
  </si>
  <si>
    <t>4605453038028</t>
  </si>
  <si>
    <t>раствор для инфузий, 250 мл - флакон (25)  / с 2 портами / - ящик картонный (для стационаров)</t>
  </si>
  <si>
    <t>4605453038141</t>
  </si>
  <si>
    <t>раствор для инфузий, 500 мл - бутылка (15)  - ящик картонный (для стационаров)</t>
  </si>
  <si>
    <t>4605453037793</t>
  </si>
  <si>
    <t>раствор для инфузий, 500 мл - бутылка (24)  - ящик картонный (для стационаров)</t>
  </si>
  <si>
    <t>4605453037809</t>
  </si>
  <si>
    <t>раствор для инфузий, 500 мл - бутылка (25)  - ящик картонный (для стационаров)</t>
  </si>
  <si>
    <t>4605453037816</t>
  </si>
  <si>
    <t>раствор для инфузий, 500 мл - бутылка (30)  - ящик картонный (для стационаров)</t>
  </si>
  <si>
    <t>4605453037823</t>
  </si>
  <si>
    <t>раствор для инфузий, 500 мл - флакон (15)  - ящик картонный (для стационаров)</t>
  </si>
  <si>
    <t>4605453037977</t>
  </si>
  <si>
    <t>раствор для инфузий, 500 мл - флакон (15)  / с 1 портом / - ящик картонный (для стационаров)</t>
  </si>
  <si>
    <t>4605453038097</t>
  </si>
  <si>
    <t>раствор для инфузий, 500 мл - флакон (15)  / с 2 портами / - ящик картонный (для стационаров)</t>
  </si>
  <si>
    <t>4605453038219</t>
  </si>
  <si>
    <t>раствор для инфузий, 500 мл - флакон (24)  - ящик картонный (для стационаров)</t>
  </si>
  <si>
    <t>4605453037984</t>
  </si>
  <si>
    <t>раствор для инфузий, 500 мл - флакон (24)  / с 1 портом / - ящик картонный (для стационаров)</t>
  </si>
  <si>
    <t>4605453038103</t>
  </si>
  <si>
    <t>раствор для инфузий, 500 мл - флакон (24)  / с 2 портами / - ящик картонный (для стационаров)</t>
  </si>
  <si>
    <t>4605453038226</t>
  </si>
  <si>
    <t>раствор для инфузий, 500 мл - флакон (25)  - ящик картонный (для стационаров)</t>
  </si>
  <si>
    <t>4605453037991</t>
  </si>
  <si>
    <t>раствор для инфузий, 500 мл - флакон (25)  / с 1 портом / - ящик картонный (для стационаров)</t>
  </si>
  <si>
    <t>4605453038110</t>
  </si>
  <si>
    <t>раствор для инфузий, 500 мл - флакон (25)  / с 2 портами / - ящик картонный (для стационаров)</t>
  </si>
  <si>
    <t>4605453038233</t>
  </si>
  <si>
    <t>раствор для инфузий, 500 мл - флакон (30)  - ящик картонный (для стационаров)</t>
  </si>
  <si>
    <t>4605453038004</t>
  </si>
  <si>
    <t>раствор для инфузий, 500 мл - флакон (30)  / с 1 портом / - ящик картонный (для стационаров)</t>
  </si>
  <si>
    <t>4605453038127</t>
  </si>
  <si>
    <t>раствор для инфузий, 500 мл - флакон (30)  / с 2 портами / - ящик картонный (для стационаров)</t>
  </si>
  <si>
    <t>4605453038240</t>
  </si>
  <si>
    <t>Панангин® Форте</t>
  </si>
  <si>
    <t>таблетки, покрытые пленочной оболочкой, 316 мг+280 мг, 15 шт. - блистер (4)  - пачка каротонная</t>
  </si>
  <si>
    <t xml:space="preserve">Вл.Вып.к.Перв.Уп.Втор.Уп.Пр.ОАО "Гедеон Рихтер", Венгрия (HU10484878); </t>
  </si>
  <si>
    <t>ЛП-№(001204)-(РГ-RU)</t>
  </si>
  <si>
    <t>01.10.2026 
1744/25-26</t>
  </si>
  <si>
    <t>5997001372272</t>
  </si>
  <si>
    <t>Калия йодид</t>
  </si>
  <si>
    <t>Йодомарин® 100</t>
  </si>
  <si>
    <t>таблетки, 0.1 мг, 100 шт. - флакон (1)  /  / - пачка картонная</t>
  </si>
  <si>
    <t xml:space="preserve">Вл.Вып.к.Берлин-Хеми АГ, Германия (DE 137 202 433); Перв.Уп.Втор.Уп.Пр.Менарини-Фон Хейден ГмбХ, Германия (DE 247 806 052); </t>
  </si>
  <si>
    <t>H03CA</t>
  </si>
  <si>
    <t>ЛП-№(008292)-(РГ-RU)</t>
  </si>
  <si>
    <t>09.10.2026 
1833/25-26</t>
  </si>
  <si>
    <t>4013054006337</t>
  </si>
  <si>
    <t xml:space="preserve">Вл.Вып.к.Берлин-Хеми АГ, Германия (DE 137 202 433); Пр.Берлин-Хеми АГ, Германия (DE137202433); Перв.Уп.Втор.Уп.Менарини-Фон Хейден ГмбХ, Германия (DE 247 806 052); </t>
  </si>
  <si>
    <t>4013054006344</t>
  </si>
  <si>
    <t>Йодомарин® 200</t>
  </si>
  <si>
    <t>таблетки, 0.2 мг, 25 шт. - контурная ячейковая  упаковка (блистер) (2)  - пачка картонная</t>
  </si>
  <si>
    <t>ЛП-№(009037)-(РГ-RU)</t>
  </si>
  <si>
    <t>4013054006405</t>
  </si>
  <si>
    <t>таблетки, 0.2 мг, 25 шт. - контурная ячейковая  упаковка (блистер) (4)  - пачка картонная</t>
  </si>
  <si>
    <t>4013054999035</t>
  </si>
  <si>
    <t>4013054006399</t>
  </si>
  <si>
    <t>таблетки, 0.2 мг, 25 шт. - контурная ячейковая упаковка (блистер) (2)  - пачка картонная</t>
  </si>
  <si>
    <t>4013054999028</t>
  </si>
  <si>
    <t>Калия хлорид</t>
  </si>
  <si>
    <t>концентрат для приготовления раствора для инфузий, 40 мг/мл, 10 мл - ампулы (10)  - упаковки ячейковые контурные (1) - пачки картонные</t>
  </si>
  <si>
    <t>B05XA01</t>
  </si>
  <si>
    <t>ЛП-№(004053)-(РГ-RU)</t>
  </si>
  <si>
    <t>13.10.2026 
1874/25-26</t>
  </si>
  <si>
    <t>4605453067165</t>
  </si>
  <si>
    <t>концентрат для приготовления раствора для инфузий, 40 мг/мл, 10 мл - ампулы (5)  - упаковки ячейковые контурные (1) - пачки картонные</t>
  </si>
  <si>
    <t>4605453067158</t>
  </si>
  <si>
    <t>концентрат для приготовления раствора для инфузий, 40 мг/мл, 10 мл - ампулы (5)  - упаковки ячейковые контурные (2) - пачки картонные</t>
  </si>
  <si>
    <t>4605453067172</t>
  </si>
  <si>
    <t>Калия хлорид+Натрия ацетат+Натрия хлорид</t>
  </si>
  <si>
    <t>Ацесоль</t>
  </si>
  <si>
    <t>раствор для инфузий, 200 мл - бутылка (1)  - пачка картонная</t>
  </si>
  <si>
    <t xml:space="preserve">Вл.Вып.к.Перв.Уп.Втор.Уп.Пр.Общество с ограниченной ответственностью "МОСФАРМ" (ООО "МОСФАРМ"), Россия (5042121905); </t>
  </si>
  <si>
    <t>B05BB01</t>
  </si>
  <si>
    <t>ЛП-№(013816)-(РГ-RU)</t>
  </si>
  <si>
    <t>12.10.2026 
25-7-4375888-ОПР-изм</t>
  </si>
  <si>
    <t>4607116941119</t>
  </si>
  <si>
    <t>раствор для инфузий, 200 мл - бутылка (28)  - ящик картонный (для стационаров)</t>
  </si>
  <si>
    <t>12.10.2026 
25-7-4375888-ОС-изм</t>
  </si>
  <si>
    <t>4607116941126</t>
  </si>
  <si>
    <t>раствор для инфузий, 200 мл - бутылки (20)  - ящики картонные (для стационаров)</t>
  </si>
  <si>
    <t>ЛП-№(015656)-(РГ-RU)</t>
  </si>
  <si>
    <t>12.10.2026 
25-7-4375882-ОС-изм</t>
  </si>
  <si>
    <t>4602884018551</t>
  </si>
  <si>
    <t>раствор для инфузий, 200 мл - бутылки (24)  - ящики картонные (для стационаров)</t>
  </si>
  <si>
    <t>4602884017547</t>
  </si>
  <si>
    <t>раствор для инфузий, 250 мл - контейнер (1)  - мешки</t>
  </si>
  <si>
    <t>4607116946336</t>
  </si>
  <si>
    <t>раствор для инфузий, 250 мл - контейнер (24)  - ящик картонный (для стационаров)</t>
  </si>
  <si>
    <t>4607116947425</t>
  </si>
  <si>
    <t>раствор для инфузий, 400 мл - бутылка (1)  - пачка картонная</t>
  </si>
  <si>
    <t>4607116941133</t>
  </si>
  <si>
    <t>раствор для инфузий, 400 мл - бутылка (15)  - ящик картонный (для стационаров)</t>
  </si>
  <si>
    <t>4607116941140</t>
  </si>
  <si>
    <t>раствор для инфузий, 400 мл - контейнер (1)  - мешки</t>
  </si>
  <si>
    <t>4607116946374</t>
  </si>
  <si>
    <t>раствор для инфузий, 500 мл - контейнер (1)  - мешки</t>
  </si>
  <si>
    <t>4607116946398</t>
  </si>
  <si>
    <t>раствор для инфузий, 500 мл - контейнер (12)  - ящик картонный (для стационаров)</t>
  </si>
  <si>
    <t>4607116946404</t>
  </si>
  <si>
    <t>Кальция глюконат</t>
  </si>
  <si>
    <t>раствор для внутривенного и внутримышечного введения, 100 мг/мл, 10 мл - ампулы (10)  - упаковки ячейковые контурные (1) - пачки картонные</t>
  </si>
  <si>
    <t>A12AA03</t>
  </si>
  <si>
    <t>ЛП-№(014360)-(РГ-RU)</t>
  </si>
  <si>
    <t>13.10.2026 
1875/25-26</t>
  </si>
  <si>
    <t>4605453067264</t>
  </si>
  <si>
    <t>раствор для внутривенного и внутримышечного введения, 100 мг/мл, 10 мл - ампулы (5)  - упаковки ячейковые контурные (1) - пачки картонные</t>
  </si>
  <si>
    <t>4605453067257</t>
  </si>
  <si>
    <t>раствор для внутривенного и внутримышечного введения, 100 мг/мл, 10 мл - ампулы (5)  - упаковки ячейковые контурные (2) - пачки картонные</t>
  </si>
  <si>
    <t>4605453067271</t>
  </si>
  <si>
    <t>Кальция фолинат</t>
  </si>
  <si>
    <t>КАЛЬЦИЯ ФОЛИНАТ ВЕЛФАРМ</t>
  </si>
  <si>
    <t>раствор для внутривенного и внутримышечного введения, 5 мг/мл, 5 мл - ампула (5)  - пачка картонная</t>
  </si>
  <si>
    <t>V03AF03</t>
  </si>
  <si>
    <t>ЛП-№(003113)-(РГ-RU)</t>
  </si>
  <si>
    <t>02.10.2026 
1761/25-26</t>
  </si>
  <si>
    <t>4680136224226</t>
  </si>
  <si>
    <t>раствор для внутривенного и внутримышечного введения, 5 мг/мл, 5 мл - флакон (5)  - пачка картонная</t>
  </si>
  <si>
    <t>4610226804946</t>
  </si>
  <si>
    <t>Кетопрофен</t>
  </si>
  <si>
    <t>КЕТОПРОВЕЛ®</t>
  </si>
  <si>
    <t>таблетки, покрытые пленочной оболочкой, 100 мг, 10 шт. - контурная ячейковая упаковка (2)  - пачка картонная</t>
  </si>
  <si>
    <t>M01AE03</t>
  </si>
  <si>
    <t>ЛП-№(007113)-(РГ-RU)</t>
  </si>
  <si>
    <t>12.10.2026 
1850/25-26</t>
  </si>
  <si>
    <t>4680136231699</t>
  </si>
  <si>
    <t>4610226803314</t>
  </si>
  <si>
    <t>таблетки, покрытые пленочной оболочкой, 100 мг, 10 шт. - контурная ячейковая упаковка (3)  - пачка картонная</t>
  </si>
  <si>
    <t>4680136231705</t>
  </si>
  <si>
    <t>4610226803321</t>
  </si>
  <si>
    <t>Кетопрофен Органика</t>
  </si>
  <si>
    <t>капсулы, 50 мг, 10 шт - упаковки ячейковые контурные (2)  - пачки картонные</t>
  </si>
  <si>
    <t>ЛП-№(007678)-(РГ-RU)</t>
  </si>
  <si>
    <t>02.10.2026 
1760/25-26</t>
  </si>
  <si>
    <t>4602424006444</t>
  </si>
  <si>
    <t>таблетки, покрытые пленочной оболочкой, 100 мг, 10 шт - упаковки ячейковые контурные (2)  - пачки картонные</t>
  </si>
  <si>
    <t>ЛП-№(006852)-(РГ-RU)</t>
  </si>
  <si>
    <t>4602424006079</t>
  </si>
  <si>
    <t>Кеторолак</t>
  </si>
  <si>
    <t>раствор для внутривенного и внутримышечного введения, 30 мг/мл, 1 мл - ампулы (10)  - коробка картонная</t>
  </si>
  <si>
    <t xml:space="preserve">Вл.Вып.к.Перв.Уп.Втор.Уп.Пр.Открытое акционерное общество "Борисовский завод медицинских препаратов" (ОАО "БЗМП"), Республика Беларусь (600125834); </t>
  </si>
  <si>
    <t>M01AB15</t>
  </si>
  <si>
    <t>ЛП-002090</t>
  </si>
  <si>
    <t>12.10.2026 
1859/25-26</t>
  </si>
  <si>
    <t>4810201005522</t>
  </si>
  <si>
    <t>раствор для внутривенного и внутримышечного введения, 30 мг/мл, 1 мл - ампулы (10)  - пачка  картонная</t>
  </si>
  <si>
    <t>4810201008486</t>
  </si>
  <si>
    <t>4810201018751</t>
  </si>
  <si>
    <t>Кеторолак-ЭСКОМ</t>
  </si>
  <si>
    <t>раствор для внутривенного и внутримышечного введения, 30 мг/мл, 1 мл - ампулы (10)  - упаковки ячейковые контурные (1) - пачки картонные</t>
  </si>
  <si>
    <t>ЛП-№(008014)-(РГ-RU)</t>
  </si>
  <si>
    <t>13.10.2026 
1876/25-26</t>
  </si>
  <si>
    <t>4605453030442</t>
  </si>
  <si>
    <t>раствор для внутривенного и внутримышечного введения, 30 мг/мл, 1 мл - ампулы (5)  - упаковки ячейковые контурные (1) - пачки картонные</t>
  </si>
  <si>
    <t>4605453030435</t>
  </si>
  <si>
    <t>раствор для внутривенного и внутримышечного введения, 30 мг/мл, 1 мл - ампулы (5)  - упаковки ячейковые контурные (2) - пачки картонные</t>
  </si>
  <si>
    <t>4605453030510</t>
  </si>
  <si>
    <t>4605453030459</t>
  </si>
  <si>
    <t>раствор для внутривенного и внутримышечного введения, 30 мг/мл, 1 мл - стеклянная ампула (10)  - пачка картонная</t>
  </si>
  <si>
    <t>4605453001602</t>
  </si>
  <si>
    <t>4605453001619</t>
  </si>
  <si>
    <t>раствор для внутривенного и внутримышечного введения, 30 мг/мл, 1 мл - стеклянная ампула (5)  - пачка картонная</t>
  </si>
  <si>
    <t>ЛСР-004693/09</t>
  </si>
  <si>
    <t>4605453001596</t>
  </si>
  <si>
    <t>Кладрибин</t>
  </si>
  <si>
    <t>таблетки, 10 мг, 1 шт. - упаковки ячейковые контурные (1)  - пачки картонные</t>
  </si>
  <si>
    <t xml:space="preserve">Вл.Общество с ограниченной ответственностью "Фармэра" (ООО "Фармэра"), Россия; Вып.к.Перв.Уп.Втор.Уп.Пр.Общество с ограниченной ответственностью "Фармэра" (ООО "Фармэра"), Россия; </t>
  </si>
  <si>
    <t>L04AA40</t>
  </si>
  <si>
    <t>ЛП-№(015744)-(РГ-RU)</t>
  </si>
  <si>
    <t>14.10.2026 
1885/25-26</t>
  </si>
  <si>
    <t>4607064405107</t>
  </si>
  <si>
    <t>таблетки, 10 мг, 3 шт. - упаковки ячейковые контурные (1)  - пачки картонные</t>
  </si>
  <si>
    <t>4607064405114</t>
  </si>
  <si>
    <t>таблетки, 10 мг, 4 шт. - упаковки ячейковые контурные (1)  - пачки картонные</t>
  </si>
  <si>
    <t>4607064405152</t>
  </si>
  <si>
    <t>таблетки, 10 мг, 5 шт. - упаковки ячейковые контурные (1)  - пачки картонные</t>
  </si>
  <si>
    <t>4607064405169</t>
  </si>
  <si>
    <t>таблетки, 10 мг, 6 шт. - упаковки ячейковые контурные (1)  - пачки картонные</t>
  </si>
  <si>
    <t>4607064405176</t>
  </si>
  <si>
    <t>таблетки, 10 мг, 7 шт. - упаковки ячейковые контурные (1)  - пачки картонные</t>
  </si>
  <si>
    <t>4607064405183</t>
  </si>
  <si>
    <t>таблетки, 10 мг, 8 шт. - упаковки ячейковые контурные (1)  - пачки картонные</t>
  </si>
  <si>
    <t>4607064405190</t>
  </si>
  <si>
    <t>Кларитромицин</t>
  </si>
  <si>
    <t>Клацид®</t>
  </si>
  <si>
    <t>гранулы для приготовления суспензии для приема внутрь, 125 мг|5 мл, 70.48 г - флакон (1)  / в комплекте с ложкой дозировочной или шприцем дозировочным / - пачка  картонная</t>
  </si>
  <si>
    <t xml:space="preserve">Вл.Эбботт Лэбораториз ГмбХ, Германия (DE283145415); Вып.к.Перв.Уп.Втор.Уп.Пр.ЭббВи С.р.Л., Италия (02645920592); </t>
  </si>
  <si>
    <t>J01FA09</t>
  </si>
  <si>
    <t>ЛП-№(003355)-(РГ-RU)</t>
  </si>
  <si>
    <t>06.10.2026 
1793/25-26</t>
  </si>
  <si>
    <t>8002660035073</t>
  </si>
  <si>
    <t>гранулы для приготовления суспензии для приема внутрь, 250 мг/5 мл, 49.46 г - флакон (1)  / в комплекте с ложкой дозировочной или шприцем дозировочным / - пачка картонная</t>
  </si>
  <si>
    <t>ЛП-№(003348)-(РГ-RU)</t>
  </si>
  <si>
    <t>8002660035066</t>
  </si>
  <si>
    <t>Клонидин</t>
  </si>
  <si>
    <t>Клофелин</t>
  </si>
  <si>
    <t>таблетки, 0.15 мг, 10 шт - упаковки ячейковые контурные (5)  - пачки картонные</t>
  </si>
  <si>
    <t>C02AC01</t>
  </si>
  <si>
    <t>ЛП-№(011210)-(РГ-RU)</t>
  </si>
  <si>
    <t>13.10.2026 
1869/25-26</t>
  </si>
  <si>
    <t>4602424000176</t>
  </si>
  <si>
    <t>Клотримазол</t>
  </si>
  <si>
    <t>таблетки вагинальные, 100 мг, 6 шт. - упаковки ячейковые контурные (1)  - пачки картонные</t>
  </si>
  <si>
    <t xml:space="preserve">Вл.Общество с ограниченной ответственностью "Озон" (ООО "Озон"), Россия (6345002063); Вып.к.Перв.Уп.Втор.Уп.Пр.Общество с ограниченной ответственностью "Озон Фарм" (ООО "Озон Фарм"), Россия (6345022831); </t>
  </si>
  <si>
    <t>G01AF02</t>
  </si>
  <si>
    <t>ЛП-№(001677)-(РГ-RU)</t>
  </si>
  <si>
    <t>02.10.2026 
1749/25-26</t>
  </si>
  <si>
    <t>4630015113004</t>
  </si>
  <si>
    <t xml:space="preserve">Вл.Вып.к.Перв.Уп.Втор.Уп.Пр.Общество с ограниченной ответственностью "Озон" (ООО "Озон"), Россия (6345002063); </t>
  </si>
  <si>
    <t>4660153655463</t>
  </si>
  <si>
    <t>Р N003459/01</t>
  </si>
  <si>
    <t>4607027761837</t>
  </si>
  <si>
    <t>4630015111567</t>
  </si>
  <si>
    <t>Колекальциферол</t>
  </si>
  <si>
    <t>Вигантол®</t>
  </si>
  <si>
    <t>капли для приема внутрь [масляные], 0.5 мг/мл, 10 мл - флаконы (1)  - пачки картонные</t>
  </si>
  <si>
    <t xml:space="preserve">Вл.Пи энд Джи Хелс Джермани ГмбХ, Германия (DE813283099); Вып.к.Перв.Уп.Втор.Уп.Пр.Лузомедикамента Сосьедаде Текника Фармасеутика, С.А., Португалия (507 150 473); </t>
  </si>
  <si>
    <t>A11CC05</t>
  </si>
  <si>
    <t>П N011712/01</t>
  </si>
  <si>
    <t>08.10.2026 
1826/25-26</t>
  </si>
  <si>
    <t>8006540205013</t>
  </si>
  <si>
    <t>капли для приема внутрь [масляные], 0.5 мг/мл, 10 мл - флаконы (1)  /  / - пачки картонные</t>
  </si>
  <si>
    <t xml:space="preserve">Вл.Пи энд Джи Хелс Джермани ГмбХ, Германия (DE 813 283 099); Вып.к.Перв.Уп.Втор.Уп.Пр.Лузомедикамента Сосьедаде Текника Фармасеутика, С.А., Португалия (507 150 473); </t>
  </si>
  <si>
    <t>ЛП-№(011169)-(РГ-RU)</t>
  </si>
  <si>
    <t>Кофеин</t>
  </si>
  <si>
    <t>Кофеин-бензоат натрия</t>
  </si>
  <si>
    <t>раствор для подкожного введения, 200 мг/мл, 1 мл - ампулы (10)  - коробка картонная</t>
  </si>
  <si>
    <t>N06BC01</t>
  </si>
  <si>
    <t>П N010971</t>
  </si>
  <si>
    <t>08.10.2026 
1828/25-26</t>
  </si>
  <si>
    <t>4810201000138</t>
  </si>
  <si>
    <t>раствор для подкожного введения, 200 мг/мл, 1 мл - ампулы (10)  - пачка  картонная</t>
  </si>
  <si>
    <t>4810201008516</t>
  </si>
  <si>
    <t xml:space="preserve">раствор для подкожного введения, 200 мг/мл, 1 мл - ампулы (10)  - пачка картонная </t>
  </si>
  <si>
    <t>4810201017488</t>
  </si>
  <si>
    <t>Ксилометазолин</t>
  </si>
  <si>
    <t>Носолин®-бальзам</t>
  </si>
  <si>
    <t>капли назальные, 0.1%, 10 мл - флакон с дозатором-капельницей (1)  - пачка  картонная</t>
  </si>
  <si>
    <t>R01AA07</t>
  </si>
  <si>
    <t>ЛП-№(015154)-(РГ-RU)</t>
  </si>
  <si>
    <t>06.10.2026 
25-7-4375230-изм</t>
  </si>
  <si>
    <t>4606207000551</t>
  </si>
  <si>
    <t>Ринонорм</t>
  </si>
  <si>
    <t>спрей назальный дозированный, 140 мкг/доза, 20 мл - флакон (1)  - пачка картонная</t>
  </si>
  <si>
    <t xml:space="preserve">Вл.Тева Фармацевтические Предприятия Лтд, Израиль (557410149); Вып.к.Перв.Уп.Втор.Уп.Пр.Меркле ГмбХ, Германия (239707564); </t>
  </si>
  <si>
    <t>ЛП-№(009065)-(РГ-RU)</t>
  </si>
  <si>
    <t>06.10.2026 
1794/25-26</t>
  </si>
  <si>
    <t>4630013797121</t>
  </si>
  <si>
    <t xml:space="preserve">Вл.Тева Фармацевтические Предприятия Лтд, Израиль (557410149); Вып.к.Перв.Уп.Втор.Уп.Пр.Тева Чешские Предприятия с.р.о., Чешская Республика (CZ 26785323); </t>
  </si>
  <si>
    <t>4630013796179</t>
  </si>
  <si>
    <t>Тизин® Классик</t>
  </si>
  <si>
    <t>спрей назальный дозированный, 0.05%, 10 мл - флаконы (1)  - пачки картонные</t>
  </si>
  <si>
    <t xml:space="preserve">Вл.Общество с ограниченной ответственностью "ДжейТНЛ" (ООО "ДжейТНЛ"), Россия (7731190470); Вып.к.Перв.Уп.Втор.Уп.Пр.Дельфарм Орлеан, Франция (FR10 878 027 671); </t>
  </si>
  <si>
    <t>ЛП-№(008135)-(РГ-RU)</t>
  </si>
  <si>
    <t>05.10.2026 
1772/25-26</t>
  </si>
  <si>
    <t>3574661767116</t>
  </si>
  <si>
    <t>Лакосамид</t>
  </si>
  <si>
    <t>Вимпат®</t>
  </si>
  <si>
    <t>раствор для инфузий, 10 мг/мл, 20 мл - флаконы (1)  - пачки картонные</t>
  </si>
  <si>
    <t xml:space="preserve">Вл.ЮСБ Фарма С.А., Бельгия (0403.096.168); Перв.Уп.Пр.Патеон Италия С.п.А., Италия (000000000000); Втор.Уп.Эйсика Фармасьютикалз ГмбХ, Германия (DE 275410385); Вып.к.Эйсика Фармасьютикалз ГмбХ, Германия (DE 275410385); </t>
  </si>
  <si>
    <t>N03AX18</t>
  </si>
  <si>
    <t>ЛП-№(006791)-(РГ-RU)</t>
  </si>
  <si>
    <t>02.10.2026 
25-7-4373907-ОПР-изм</t>
  </si>
  <si>
    <t>5413787226191</t>
  </si>
  <si>
    <t>Лаколексид®</t>
  </si>
  <si>
    <t>таблетки, покрытые пленочной оболочкой, 100 мг, 14 шт. - упаковки ячейковые контурные (1)  - пачки картонные</t>
  </si>
  <si>
    <t xml:space="preserve">Вл.Общество с ограниченной ответственностью "ПИК-ФАРМА" (ООО "ПИК-ФАРМА"), Россия; Вып.к.Перв.Уп.Втор.Уп.Пр.Общество с ограниченной ответственностью "АЗТ ФАРМА К.Б." (ООО "АЗТ ФАРМА К.Б."), Россия; </t>
  </si>
  <si>
    <t>ЛП-№(012489)-(РГ-RU)</t>
  </si>
  <si>
    <t>13.10.2026 
1871/25-26</t>
  </si>
  <si>
    <t>4607048490518</t>
  </si>
  <si>
    <t>таблетки, покрытые пленочной оболочкой, 150 мг, 14 шт. - упаковки ячейковые контурные (4)  - пачки картонные</t>
  </si>
  <si>
    <t>4607048490549</t>
  </si>
  <si>
    <t>таблетки, покрытые пленочной оболочкой, 200 мг, 14 шт. - упаковки ячейковые контурные (4)  - пачки картонные</t>
  </si>
  <si>
    <t>4607048490563</t>
  </si>
  <si>
    <t>ЛАКСОВЕЛ</t>
  </si>
  <si>
    <t>таблетки, покрытые пленочной оболочкой, 100 мг, 14 шт. - банка (1)  - пачка картонная</t>
  </si>
  <si>
    <t>ЛП-№(003733)-(РГ-RU)</t>
  </si>
  <si>
    <t>06.10.2026 
1809/25-26</t>
  </si>
  <si>
    <t>4680136226312</t>
  </si>
  <si>
    <t>таблетки, покрытые пленочной оболочкой, 100 мг, 14 шт. - контурная ячейковая упаковка (1)  - пачка картонная</t>
  </si>
  <si>
    <t>4680136226190</t>
  </si>
  <si>
    <t>4610226802850</t>
  </si>
  <si>
    <t>таблетки, покрытые пленочной оболочкой, 200 мг, 14 шт. - контурная ячейковая упаковка (4)  - пачка картонная</t>
  </si>
  <si>
    <t>07.10.2026 
1812/25-26</t>
  </si>
  <si>
    <t>4680136226299</t>
  </si>
  <si>
    <t>4610226802874</t>
  </si>
  <si>
    <t>таблетки, покрытые пленочной оболочкой, 200 мг, 56 шт. - банка (1)  - пачка картонная</t>
  </si>
  <si>
    <t>4680136226329</t>
  </si>
  <si>
    <t>таблетки, покрытые пленочной оболочкой, 50 мг, 14 шт. - банка (1)  - пачка картонная</t>
  </si>
  <si>
    <t>4680136226305</t>
  </si>
  <si>
    <t>таблетки, покрытые пленочной оболочкой, 50 мг, 14 шт. - контурная ячейковая упаковка (1)  - пачка картонная</t>
  </si>
  <si>
    <t>4680136225346</t>
  </si>
  <si>
    <t>4610226802843</t>
  </si>
  <si>
    <t>Ларонидаза</t>
  </si>
  <si>
    <t>Альдуразим®</t>
  </si>
  <si>
    <t>концентрат для приготовления раствора для инфузий, 100 ЕД/мл, 5 мл - флакон (1)  - пачки картонные</t>
  </si>
  <si>
    <t xml:space="preserve">Вл.Санофи Б.В., Нидерланды (000017587778); Перв.Уп.Пр.Веттер Фарма-Фертигунг ГмбХ энд Ко.КГ, Германия (DE146396543); Вып.к.Втор.Уп.ЭйчВиЭл Фарма ЮКей Лтд, Соединенное Королевство Великобритании и Северной Ирландии (GB155688601); </t>
  </si>
  <si>
    <t>A16AB05</t>
  </si>
  <si>
    <t>ЛП-№(000046)-(РГ-RU)</t>
  </si>
  <si>
    <t>08.10.2026 
25-7-4375583-изм</t>
  </si>
  <si>
    <t>3664798087505</t>
  </si>
  <si>
    <t>Левофлоксацин</t>
  </si>
  <si>
    <t>Левофлоксацин Реневал</t>
  </si>
  <si>
    <t>таблетки покрытые пленочной оболочкой, 500 мг, 7 шт. - упаковки ячейковые контурные (1)  - пачки картонные</t>
  </si>
  <si>
    <t>J01MA12</t>
  </si>
  <si>
    <t>ЛП-№(001508)-(РГ-RU)</t>
  </si>
  <si>
    <t>09.10.2026 
1836/25-26</t>
  </si>
  <si>
    <t>4603988031293</t>
  </si>
  <si>
    <t>Ленватиниб</t>
  </si>
  <si>
    <t>Ленватиниб Фармасинтез</t>
  </si>
  <si>
    <t>капсулы, 10 мг, 10 шт. - упаковки ячейковые контурные (3)  - пачки картонные</t>
  </si>
  <si>
    <t xml:space="preserve">Вл.Акционерное общество "Фармасинтез-Норд" (АО "Фармасинтез-Норд"), Россия (3851000490); Вып.к.Перв.Уп.Втор.Уп.Пр.Акционерное общество "Фармасинтез-Норд" (АО "Фармасинтез-Норд"), Россия (3851000490); </t>
  </si>
  <si>
    <t>L01EX08</t>
  </si>
  <si>
    <t>ЛП-№(007852)-(РГ-RU)</t>
  </si>
  <si>
    <t>05.10.2026 
1789/25-26</t>
  </si>
  <si>
    <t>4650094097842</t>
  </si>
  <si>
    <t>капсулы, 4 мг, 10 шт. - упаковки ячейковые контурные (3)  - пачки картонные</t>
  </si>
  <si>
    <t>4650094097828</t>
  </si>
  <si>
    <t>Лидокаин</t>
  </si>
  <si>
    <t>раствор для инъекций, 100 мг/мл, 2 мл - ампулы (10)  /  / - пачки картонные</t>
  </si>
  <si>
    <t>N01BB02</t>
  </si>
  <si>
    <t>ЛП-№(004403)-(РГ-RU)</t>
  </si>
  <si>
    <t>05.10.2026 
1782/25-26</t>
  </si>
  <si>
    <t>4602424004563</t>
  </si>
  <si>
    <t>раствор для инъекций, 20 мг/мл, 2 мл - ампулы (10)  /  / - пачки картонные</t>
  </si>
  <si>
    <t>4602424008028</t>
  </si>
  <si>
    <t>Лизиноприл</t>
  </si>
  <si>
    <t>таблетки, 5 мг, 10 шт. - упаковки ячейковые контурные (3)  - пачки картонные</t>
  </si>
  <si>
    <t xml:space="preserve">Вл.Совместное общество с ограниченной ответственностью "Лекфарм" (СООО "Лекфарм"), Республика Беларусь (690303638); Пр.Совместное общество с ограниченной ответственностью "Лекфарм" (СООО "Лекфарм"), Республика Беларусь; Вып.к.Перв.Уп.Втор.Уп.Совместное общество с ограниченной ответственностью "Лекфарм" (СООО "Лекфарм"), Республика Беларусь (690303638); </t>
  </si>
  <si>
    <t>C09AA03</t>
  </si>
  <si>
    <t>ЛП-№(009400)-(РГ-RU)</t>
  </si>
  <si>
    <t>09.10.2026 
1832/25-26</t>
  </si>
  <si>
    <t>4812608015128</t>
  </si>
  <si>
    <t>Лозартан</t>
  </si>
  <si>
    <t>ЛОЗАРТАН ВЕЛФАРМ</t>
  </si>
  <si>
    <t>C09CA01</t>
  </si>
  <si>
    <t>ЛП-№(005490)-(РГ-RU)</t>
  </si>
  <si>
    <t>02.10.2026 
1747/25-26</t>
  </si>
  <si>
    <t>4680136229696</t>
  </si>
  <si>
    <t>4610226803970</t>
  </si>
  <si>
    <t>таблетки, покрытые пленочной оболочкой, 100 мг, 10 шт. - контурная ячейковая упаковка (9)  - пачка картонная</t>
  </si>
  <si>
    <t>4680136234157</t>
  </si>
  <si>
    <t>таблетки, покрытые пленочной оболочкой, 12,5 мг, 10 шт. - контурная ячейковая упаковка (3)  - пачка картонная</t>
  </si>
  <si>
    <t>4610226804007</t>
  </si>
  <si>
    <t>таблетки, покрытые пленочной оболочкой, 12.5 мг, 10 шт. - контурная ячейковая упаковка (3)  - пачка картонная</t>
  </si>
  <si>
    <t>4680136229665</t>
  </si>
  <si>
    <t>таблетки, покрытые пленочной оболочкой, 50 мг, 10 шт. - контурная ячейковая упаковка (3)  - пачка картонная</t>
  </si>
  <si>
    <t>4680136229689</t>
  </si>
  <si>
    <t>4610226804069</t>
  </si>
  <si>
    <t>Лозартан-ВЕРТЕКС</t>
  </si>
  <si>
    <t>таблетки, покрытые пленочной оболочкой, 25 мг, 15 шт. - упаковки ячейковые контурные (6)  - пачки картонные</t>
  </si>
  <si>
    <t>ЛП-№(005836)-(РГ-RU)</t>
  </si>
  <si>
    <t>02.10.2026 
1753/25-26</t>
  </si>
  <si>
    <t>4670033324839</t>
  </si>
  <si>
    <t>таблетки, покрытые пленочной оболочкой, 50 мг, 30 шт. - упаковки ячейковые контурные (1)  - пачки картонные</t>
  </si>
  <si>
    <t>08.10.2026 
1818/25-26</t>
  </si>
  <si>
    <t>4607003249601</t>
  </si>
  <si>
    <t>таблетки, покрытые пленочной оболочкой, 50 мг, 30 шт. - упаковки ячейковые контурные (2)  - пачки картонные</t>
  </si>
  <si>
    <t xml:space="preserve">Вл.Акционерное общество "ВЕРТЕКС" (АО "ВЕРТЕКС"), Россия; Вып.к.Перв.Уп.Втор.Уп.Пр.Акционерное общество "ВЕРТЕКС" (АО "ВЕРТЕКС"), Россия (7810180435); </t>
  </si>
  <si>
    <t>4670033326000</t>
  </si>
  <si>
    <t>таблетки, покрытые пленочной оболочкой, 50 мг, 30 шт. - упаковки ячейковые контурные (3)  - пачки картонные</t>
  </si>
  <si>
    <t>4607003249618</t>
  </si>
  <si>
    <t>таблетки, покрытые пленочной оболочкой, 50 мг, 30 шт. - упаковки ячейковые контурные (4)  - пачки картонные</t>
  </si>
  <si>
    <t>4670033325294</t>
  </si>
  <si>
    <t>Лозартан-Ксантис</t>
  </si>
  <si>
    <t>таблетки, покрытые пленочной оболочкой, 100 мг, 10 шт. - упаковки ячейковые контурные (3)  - пачки картонные</t>
  </si>
  <si>
    <t xml:space="preserve">Вл.Ксантис Фарма Лимитед, Кипр (10340803Y); Вып.к.Перв.Уп.Втор.Уп.Пр.Акционерное общество "АЛСИ Фарма" (АО "АЛСИ Фарма"), Россия (7701162179); </t>
  </si>
  <si>
    <t>ЛП-№(004002)-(РГ-RU)</t>
  </si>
  <si>
    <t>05.10.2026 
1783/25-26</t>
  </si>
  <si>
    <t>4607011637018</t>
  </si>
  <si>
    <t>таблетки, покрытые пленочной оболочкой, 100 мг, 10 шт. - упаковки ячейковые контурные (3)  /  / - пачки картонные</t>
  </si>
  <si>
    <t>ЛС-002340</t>
  </si>
  <si>
    <t>4607011636448</t>
  </si>
  <si>
    <t>Лоперамид</t>
  </si>
  <si>
    <t>Лопедиум®</t>
  </si>
  <si>
    <t>таблетки, 2 мг, 10 шт. - блистер (1)  - пачка картонная</t>
  </si>
  <si>
    <t xml:space="preserve">Вл.Сандоз д.д., Словения (SI76665623); Вып.к.Перв.Уп.Втор.Уп.Пр.Салютас Фарма ГмбХ, Германия (DE139235165); </t>
  </si>
  <si>
    <t>A07DA03</t>
  </si>
  <si>
    <t>ЛП-№(009980)-(РГ-RU)</t>
  </si>
  <si>
    <t>05.10.2026 
1788/25-26</t>
  </si>
  <si>
    <t>7622436141633</t>
  </si>
  <si>
    <t>ЛОПЕРАМИД</t>
  </si>
  <si>
    <t>капсулы, 2 мг, 10 шт. - упаковки ячейковые контурные (1)  - пачки картонные</t>
  </si>
  <si>
    <t xml:space="preserve">Вл.Вып.к.Перв.Уп.Втор.Уп.Пр.Общество с ограниченной ответственностью "ПРАНАФАРМ" (ООО "ПРАНАФАРМ"), Россия; </t>
  </si>
  <si>
    <t>ЛП-№(015886)-(РГ-RU)</t>
  </si>
  <si>
    <t>12.10.2026 
1862/25-26</t>
  </si>
  <si>
    <t>4670414040556</t>
  </si>
  <si>
    <t>капсулы, 2 мг, 10 шт. - упаковки ячейковые контурные (2)  - пачки картонные</t>
  </si>
  <si>
    <t>4670414040563</t>
  </si>
  <si>
    <t>капсулы, 2 мг, 10 шт. - упаковки ячейковые контурные (3)  - пачки картонные</t>
  </si>
  <si>
    <t>4670414040570</t>
  </si>
  <si>
    <t>ЛОПЕРАМИД ВЕЛФАРМ</t>
  </si>
  <si>
    <t>капсулы, 2 мг, 10 шт. - банка (1)  - пачка картонная</t>
  </si>
  <si>
    <t>ЛП-№(005449)-(РГ-RU)</t>
  </si>
  <si>
    <t>14.10.2026 
1878/25-26</t>
  </si>
  <si>
    <t>4610226807831</t>
  </si>
  <si>
    <t>капсулы, 2 мг, 10 шт. - контурная ячейковая упаковка (1)  - пачка картонная</t>
  </si>
  <si>
    <t>4680136230111</t>
  </si>
  <si>
    <t>4610226802621</t>
  </si>
  <si>
    <t>капсулы, 2 мг, 10 шт. - контурная ячейковая упаковка (2)  - пачка картонная</t>
  </si>
  <si>
    <t>4680136230128</t>
  </si>
  <si>
    <t>4610226802638</t>
  </si>
  <si>
    <t>капсулы, 2 мг, 10 шт. - контурная ячейковая упаковка (3)  - пачка картонная</t>
  </si>
  <si>
    <t>4680136230135</t>
  </si>
  <si>
    <t>4610226802645</t>
  </si>
  <si>
    <t>капсулы, 2 мг, 20 шт. - банка (1)  - пачка картонная</t>
  </si>
  <si>
    <t>4610226807848</t>
  </si>
  <si>
    <t>капсулы, 2 мг, 30 шт. - банка (1)  - пачка картонная</t>
  </si>
  <si>
    <t>4610226807862</t>
  </si>
  <si>
    <t>капсулы, 2 мг, 4 шт. - контурная ячейковая упаковка (5)  - пачка картонная</t>
  </si>
  <si>
    <t>4610226807855</t>
  </si>
  <si>
    <t>капсулы, 2 мг, 6 шт. - контурная ячейковая упаковка (5)  - пачка картонная</t>
  </si>
  <si>
    <t>4610226807879</t>
  </si>
  <si>
    <t>Лоратадин</t>
  </si>
  <si>
    <t>таблетки, 10 мг, 10 шт. - блистеры (1)  - пачки картонные</t>
  </si>
  <si>
    <t xml:space="preserve">Вл.Общество с ограниченной ответственностью "Научно-производственная компания "Скан Биотек" (ООО "НПК "Скан Биотек), Россия (9729298279); Вып.к.Перв.Уп.Втор.Уп.Пр.Общество с ограниченной ответственностью "Научно-производственная компания "Скан Биотек" (ООО "НПК "Скан Биотек"), Россия (9729298279); </t>
  </si>
  <si>
    <t>R06AX13</t>
  </si>
  <si>
    <t>ЛП-№(008545)-(РГ-RU)</t>
  </si>
  <si>
    <t>14.10.2026 
25-7-4376469-ОПР-изм</t>
  </si>
  <si>
    <t>4620136913775</t>
  </si>
  <si>
    <t>таблетки, 10 мг, 10 шт. - блистеры (3)  - пачки картонные</t>
  </si>
  <si>
    <t>4620136913782</t>
  </si>
  <si>
    <t>Мацитентан</t>
  </si>
  <si>
    <t>Мацитентан-29Ф</t>
  </si>
  <si>
    <t>таблетки, покрытые пленочной оболочкой, 10 мг, 28 шт. - банки (1)  - пачки картонные</t>
  </si>
  <si>
    <t xml:space="preserve">Вл.ООО "29 февраля", Россия (7811724751); Вып.к.Перв.Уп.Втор.Уп.Пр.Общество с ограниченной ответственностью "29 февраля" (ООО "29 февраля"), Россия (7811724751); </t>
  </si>
  <si>
    <t>C02KX04</t>
  </si>
  <si>
    <t>ЛП-№(001468)-(РГ-RU)</t>
  </si>
  <si>
    <t>14.10.2026 
25-7-4376476-изм</t>
  </si>
  <si>
    <t>4680125510118</t>
  </si>
  <si>
    <t>Мемантин</t>
  </si>
  <si>
    <t>Акатинол Мемантин</t>
  </si>
  <si>
    <t>таблетки, покрытые пленочной оболочкой, 10 мг, 10 шт. - блистер (3)  /  / - картонная пачка</t>
  </si>
  <si>
    <t xml:space="preserve">Вл.Мерц Фарма ГмбХ и Ко. КГаА, Германия (DE813402137); Пр.Роттендорф Фарма ГмбХ, Германия (DE811197786); Вып.к.Перв.Уп.Втор.Уп.Мерц Фарма ГмбХ и Ко. КГаА, Германия ( 	DE813402137); </t>
  </si>
  <si>
    <t>N06DX01</t>
  </si>
  <si>
    <t>П N014961/01</t>
  </si>
  <si>
    <t>12.10.2026 
1845/25-26</t>
  </si>
  <si>
    <t>4059821750256</t>
  </si>
  <si>
    <t>таблетки, покрытые пленочной оболочкой, 10 мг, 10 шт. - блистер (9)  /  / - картонная пачка</t>
  </si>
  <si>
    <t>4059821750263</t>
  </si>
  <si>
    <t>таблетки, покрытые пленочной оболочкой, 10 мг, 10 шт. - блистеры (3)  - пачки картонные</t>
  </si>
  <si>
    <t>ЛП-№(014747)-(РГ-RU)</t>
  </si>
  <si>
    <t>таблетки, покрытые пленочной оболочкой, 10 мг, 10 шт. - блистеры (9)  - пачки картонные</t>
  </si>
  <si>
    <t>Менадиона натрия бисульфит</t>
  </si>
  <si>
    <t>Викасол</t>
  </si>
  <si>
    <t>раствор для внутримышечного введения, 10 мг/мл, 1 мл - ампулы (10)  - коробки картонные</t>
  </si>
  <si>
    <t>B02BA02</t>
  </si>
  <si>
    <t>ЛП-№(003941)-(РГ-RU)</t>
  </si>
  <si>
    <t>07.10.2026 
25-7-4375232-п</t>
  </si>
  <si>
    <t>4602824020859</t>
  </si>
  <si>
    <t>раствор для внутримышечного введения, 10 мг/мл, 1 мл - ампулы (10)  - пачки картонные</t>
  </si>
  <si>
    <t>4602824020866</t>
  </si>
  <si>
    <t>Меропенем</t>
  </si>
  <si>
    <t>порошок для приготовления раствора для внутривенного введения, 0.25 г, 0.25 г - флаконы (1)  - пачки картонные</t>
  </si>
  <si>
    <t xml:space="preserve">Вл.Публичное акционерное общество "Красфарма" (ПАО "Красфарма"), Россия (2464010490); Перв.Уп.Втор.Уп.Пр.Публичное акционерное общество "Красфарма" (ПАО "Красфарма"), Россия; Вып.к.Публичное акционерное общество "Красфарма" (ПАО "Красфарма"), Россия; </t>
  </si>
  <si>
    <t>J01DH02</t>
  </si>
  <si>
    <t>ЛП-№(006043)-(РГ-RU)</t>
  </si>
  <si>
    <t>09.10.2026 
1838/25-26</t>
  </si>
  <si>
    <t>4602521019590</t>
  </si>
  <si>
    <t>Меропенем-ДЕКО</t>
  </si>
  <si>
    <t xml:space="preserve">Вл.Общество с ограниченной ответственностью "КОМПАНИЯ "ДЕКО" (ООО "КОМПАНИЯ "ДЕКО"), Россия (7731205648); Вып.к.Перв.Уп.Втор.Уп.Пр.Общество с ограниченной ответственностью "КОМПАНИЯ "ДЕКО" (ООО "КОМПАНИЯ "ДЕКО"), Россия; </t>
  </si>
  <si>
    <t>ЛП-№(004860)-(РГ-RU)</t>
  </si>
  <si>
    <t>12.10.2026 
1858/25-26</t>
  </si>
  <si>
    <t>4605391005571</t>
  </si>
  <si>
    <t>Метионил-глутамил-гистидил-фенилаланил-пролил-глицил-пролин</t>
  </si>
  <si>
    <t>Семакс®</t>
  </si>
  <si>
    <t>капли назальные, 0.1%, 3 мл - флаконы (1)  / в комплекте с пипеткой / - пачки картонные</t>
  </si>
  <si>
    <t xml:space="preserve">Вл.Вып.к.Перв.Уп.Втор.Уп.Пр.Акционерное общество "Инновационный научно-производственный центр "Пептоген" (АО "ИНПЦ "Пептоген"), Россия (7734525082); </t>
  </si>
  <si>
    <t>N06BX</t>
  </si>
  <si>
    <t>ЛП-№(009449)-(РГ-RU)</t>
  </si>
  <si>
    <t>02.10.2026 
1750/25-26</t>
  </si>
  <si>
    <t>4607155210160</t>
  </si>
  <si>
    <t>капли назальные, 1%, 3 мл - флаконы (1)  / в комплекте с пипеткой / - пачки картонные</t>
  </si>
  <si>
    <t>ЛП-№(010596)-(РГ-RU)</t>
  </si>
  <si>
    <t>4607155210207</t>
  </si>
  <si>
    <t>Метотрексат</t>
  </si>
  <si>
    <t>раствор для инъекций, 10 мг/мл, 2.25 мл - шприцы (1)  / в комплекте с иглой инъекционной-1 шт. / - пачки картонные</t>
  </si>
  <si>
    <t>L01BA01</t>
  </si>
  <si>
    <t>ЛП-№(000418)-(РГ-RU)</t>
  </si>
  <si>
    <t>12.10.2026 
1848/25-26</t>
  </si>
  <si>
    <t>4650094097613</t>
  </si>
  <si>
    <t>Метотрексат-Келун-Казфарм</t>
  </si>
  <si>
    <t>раствор для инъекций, 10 мг/мл, 2 мл - флаконы (1)  - пачки картонные</t>
  </si>
  <si>
    <t xml:space="preserve">Вл.Вып.к.Перв.Уп.Втор.Уп.Пр.Товарищество с ограниченной ответственностью "Kelun-Kazpharm" ("Келун-Казфарм"), Республика Казахстан (120840004709); </t>
  </si>
  <si>
    <t>ЛП-№(008047)-(РГ-RU)</t>
  </si>
  <si>
    <t>02.10.2026 
1748/25-26/ОС-подтв</t>
  </si>
  <si>
    <t>4870208030774</t>
  </si>
  <si>
    <t>Метотрексат-РОНЦ®</t>
  </si>
  <si>
    <t xml:space="preserve">Вл.Федеральное государственное бюджетное учреждение "Национальный медицинский исследовательский центр онкологии имени Н.Н. Блохина" Министерства здравоохранения Российской Федерации (ФГБУ "НМИЦ онкологии им. Н.Н. Блохина" Минздрава России), Россия (7724075162); Вып.к.Перв.Уп.Втор.Уп.Пр.Федеральное государственное бюджетное учреждение "Национальный медицинский исследовательский центр онкологии имени Н.Н. Блохина" Министерства здравоохранения Российской Федерации (ФГБУ "НМИЦ онкологии им. Н.Н. Блохина" Минздрава России), Россия (7724075162); </t>
  </si>
  <si>
    <t>ЛП-№(002290)-(РГ-RU)</t>
  </si>
  <si>
    <t>4670007591458</t>
  </si>
  <si>
    <t>раствор для инъекций, 10 мг/мл, 5 мл - флаконы (1)  - пачки картонные</t>
  </si>
  <si>
    <t>4670007591465</t>
  </si>
  <si>
    <t>Метотрексат-Эбеве</t>
  </si>
  <si>
    <t xml:space="preserve">Вл.Сандоз д.д., Словения (SI76665623); Вып.к.Перв.Уп.Втор.Уп.Пр.Фарева Унтерах ГмбХ, Австрия (ATU76383227); </t>
  </si>
  <si>
    <t>П N015225/03</t>
  </si>
  <si>
    <t>7613421062439</t>
  </si>
  <si>
    <t>Метотрексат-Эбеве®</t>
  </si>
  <si>
    <t>раствор для инъекций, 10 мг/мл, 5 мл - флакон (1)  /  / - пачка картонная</t>
  </si>
  <si>
    <t>ЛП-№(011222)-(РГ-RU)</t>
  </si>
  <si>
    <t>05.10.2026 
1775/25-26</t>
  </si>
  <si>
    <t>7622436144320</t>
  </si>
  <si>
    <t>Метронидазол</t>
  </si>
  <si>
    <t>Метронидазол-ЛекТ</t>
  </si>
  <si>
    <t>таблетки, 250 мг, 10 шт. - упаковки ячейковые контурные (2)  - пачки картонные</t>
  </si>
  <si>
    <t xml:space="preserve">Вл.Вып.к.Перв.Уп.Втор.Уп.Пр.Открытое акционерное общество "Тюменский химико-фармацевтический завод" (ОАО "Тюменский химико-фармацевтический завод"), Россия; </t>
  </si>
  <si>
    <t>J01XD01</t>
  </si>
  <si>
    <t>ЛП-№(007129)-(РГ-RU)</t>
  </si>
  <si>
    <t>09.10.2026 
1835/25-26</t>
  </si>
  <si>
    <t>4602809006922</t>
  </si>
  <si>
    <t>Метформин</t>
  </si>
  <si>
    <t>МЕТФОРМИН</t>
  </si>
  <si>
    <t>таблетки, покрытые пленочной оболочкой, 1000 мг, 10 шт. - упаковки ячейковые контурные (6)  /  / - пачки картонные</t>
  </si>
  <si>
    <t xml:space="preserve">Вл.Открытое акционерное общество "Авексима", Россия (7714856826); Вып.к.Перв.Уп.Втор.Уп.Пр.Открытое акционерное общество "Ирбитский химико-фармацевтический завод" (ОАО "Ирбитский химфармзавод"), Россия (6611000252); </t>
  </si>
  <si>
    <t>A10BA02</t>
  </si>
  <si>
    <t>ЛП-№(001974)-(РГ-RU)</t>
  </si>
  <si>
    <t>09.10.2026 
1840/25-26</t>
  </si>
  <si>
    <t>4603276012997</t>
  </si>
  <si>
    <t>ЛП-005456</t>
  </si>
  <si>
    <t>4603276010351</t>
  </si>
  <si>
    <t>Метформин Канон</t>
  </si>
  <si>
    <t>таблетки, покрытые пленочной оболочкой, 1000 мг, 10 шт. - упаковки ячейковые  контурные (6)  - пачки картонные</t>
  </si>
  <si>
    <t>ЛП-№(004925)-(РГ-RU)</t>
  </si>
  <si>
    <t>07.10.2026 
1816/25-26</t>
  </si>
  <si>
    <t>4606486015512</t>
  </si>
  <si>
    <t>таблетки, покрытые пленочной оболочкой, 1000 мг, 10 шт. - упаковки ячейковые контурные (6)  - пачки картонные</t>
  </si>
  <si>
    <t xml:space="preserve">Вл.Закрытое акционерное общество "Канонфарма продакшн" (ЗАО "Канонфарма продакшн"), Россия (5050026081); Вып.к.Перв.Уп.Втор.Уп.Пр.Общество с ограниченной ответственностью Научно-производственное объединение "ФармВИЛАР" (ООО НПО "ФармВИЛАР"), Россия (4011018222); </t>
  </si>
  <si>
    <t>4610017500774</t>
  </si>
  <si>
    <t>таблетки, покрытые пленочной оболочкой, 1000 мг, 60 шт. - банки (1)  - пачки картонные</t>
  </si>
  <si>
    <t>4606486039082</t>
  </si>
  <si>
    <t>4610017503690</t>
  </si>
  <si>
    <t>таблетки, покрытые пленочной оболочкой, 500 мг, 10 шт. - упаковки ячейковые контурные (6)  - пачки картонные</t>
  </si>
  <si>
    <t>4606486015383</t>
  </si>
  <si>
    <t>4610017500804</t>
  </si>
  <si>
    <t>таблетки, покрытые пленочной оболочкой, 500 мг, 15 шт. - упаковки ячейковые контурные (4)  - пачки картонные</t>
  </si>
  <si>
    <t>4606486015420</t>
  </si>
  <si>
    <t>4610017500798</t>
  </si>
  <si>
    <t>таблетки, покрытые пленочной оболочкой, 500 мг, 60 шт. - банки (1)  - пачки картонные</t>
  </si>
  <si>
    <t>4606486039044</t>
  </si>
  <si>
    <t>4610017503638</t>
  </si>
  <si>
    <t>Моксонидин</t>
  </si>
  <si>
    <t>Моксонидин Сандоз®</t>
  </si>
  <si>
    <t>таблетки, покрытые пленочной оболочкой, 0.2 мг, 14 шт. - блистер (2)  - пачка картонная</t>
  </si>
  <si>
    <t>C02AC05</t>
  </si>
  <si>
    <t>ЛП-№(003438)-(РГ-RU)</t>
  </si>
  <si>
    <t>09.10.2026 
1842/25-26</t>
  </si>
  <si>
    <t>7622436122854</t>
  </si>
  <si>
    <t>Моксонитекс</t>
  </si>
  <si>
    <t>7622436100746</t>
  </si>
  <si>
    <t>Натрия хлорид</t>
  </si>
  <si>
    <t>раствор для инфузий, 0.9%, 100 мл - бутылка (28)  - ящик картонный (для стационаров)</t>
  </si>
  <si>
    <t>B05CB01</t>
  </si>
  <si>
    <t>ЛП-№(003198)-(РГ-RU)</t>
  </si>
  <si>
    <t>12.10.2026 
1853/25-26</t>
  </si>
  <si>
    <t>4605453030527</t>
  </si>
  <si>
    <t>раствор для инфузий, 0.9%, 100 мл - бутылка (40)  - ящик картонный (для стационаров)</t>
  </si>
  <si>
    <t>4605453029248</t>
  </si>
  <si>
    <t>раствор для инфузий, 0.9%, 100 мл - бутылка стеклянная (28)  - коробки картонные (для стационаров)</t>
  </si>
  <si>
    <t>4605453006324</t>
  </si>
  <si>
    <t>раствор для инфузий, 0.9%, 100 мл - флакон (28)  - ящик картонный (для стационаров)</t>
  </si>
  <si>
    <t>4605453029576</t>
  </si>
  <si>
    <t>раствор для инфузий, 0.9%, 100 мл - флакон (28)  / с 1 портом / - ящик картонный (для стационаров)</t>
  </si>
  <si>
    <t>4605453029910</t>
  </si>
  <si>
    <t>раствор для инфузий, 0.9%, 100 мл - флакон (28)  / с 2 портами / - ящик картонный (для стационаров)</t>
  </si>
  <si>
    <t>4605453030602</t>
  </si>
  <si>
    <t>раствор для инфузий, 0.9%, 100 мл - флакон (40)  - ящик картонный (для стационаров)</t>
  </si>
  <si>
    <t>4605453029583</t>
  </si>
  <si>
    <t>раствор для инфузий, 0.9%, 100 мл - флакон (40)  / с 1 портом / - ящик картонный (для стационаров)</t>
  </si>
  <si>
    <t>4605453029927</t>
  </si>
  <si>
    <t>раствор для инфузий, 0.9%, 100 мл - флакон (40)  / с 2 портами / - ящик картонный (для стационаров)</t>
  </si>
  <si>
    <t>4605453030619</t>
  </si>
  <si>
    <t>раствор для инфузий, 0.9%, 100 мл - флакон полимерный (28)  - коробки картонные (для стационаров)</t>
  </si>
  <si>
    <t>4605453016118</t>
  </si>
  <si>
    <t>раствор для инфузий, 0.9%, 100 мл - флакон полимерный с крышкой (40)  / с 2 портами / - коробка картонная (для стационаров)</t>
  </si>
  <si>
    <t>4605453014336</t>
  </si>
  <si>
    <t>раствор для инфузий, 0.9%, 1000 мл - контейнеры (10)  - ящики картонные</t>
  </si>
  <si>
    <t xml:space="preserve">Вл.Вып.к.Перв.Уп.Втор.Уп.Пр.Общество с ограниченной ответственностью "Краснодарский завод инфузионных растворов СТЕРИТЕК" (ООО "СТЕРИТЕК"), Россия (2311080250); </t>
  </si>
  <si>
    <t>ЛП-000489</t>
  </si>
  <si>
    <t>14.10.2026 
1881/25-26</t>
  </si>
  <si>
    <t>4640005790245</t>
  </si>
  <si>
    <t>раствор для инфузий, 0.9%, 200 мл - бутылка (28)  - ящик картонный (для стационаров)</t>
  </si>
  <si>
    <t>4605453029293</t>
  </si>
  <si>
    <t>раствор для инфузий, 0.9%, 200 мл - бутылка (40)  - ящик картонный (для стационаров)</t>
  </si>
  <si>
    <t>4605453029309</t>
  </si>
  <si>
    <t>раствор для инфузий, 0.9%, 200 мл - бутылка стеклянная (28)  - коробки картонные (для стационаров)</t>
  </si>
  <si>
    <t>4605453006348</t>
  </si>
  <si>
    <t>раствор для инфузий, 0.9%, 200 мл - контейнеры (32)  - ящики картонные</t>
  </si>
  <si>
    <t>14640005790273</t>
  </si>
  <si>
    <t>раствор для инфузий, 0.9%, 200 мл - флакон (28)  - ящик картонный (для стационаров)</t>
  </si>
  <si>
    <t>4605453029637</t>
  </si>
  <si>
    <t>раствор для инфузий, 0.9%, 200 мл - флакон (28)  / с 1 портом / - ящик картонный (для стационаров)</t>
  </si>
  <si>
    <t>4605453029972</t>
  </si>
  <si>
    <t>раствор для инфузий, 0.9%, 200 мл - флакон (28)  / с 2 портами / - ящик картонный (для стационаров)</t>
  </si>
  <si>
    <t>4605453030664</t>
  </si>
  <si>
    <t>раствор для инфузий, 0.9%, 200 мл - флакон (40)  - ящик картонный (для стационаров)</t>
  </si>
  <si>
    <t>4605453029644</t>
  </si>
  <si>
    <t>раствор для инфузий, 0.9%, 200 мл - флакон (40)  / с 1 портом / - ящик картонный (для стационаров)</t>
  </si>
  <si>
    <t>4605453029989</t>
  </si>
  <si>
    <t>раствор для инфузий, 0.9%, 200 мл - флакон (40)  / с 2 портами / - ящик картонный (для стационаров)</t>
  </si>
  <si>
    <t>4605453030671</t>
  </si>
  <si>
    <t>раствор для инфузий, 0.9%, 200 мл - флакон полимерный (28)  - коробки картонные (для стационаров)</t>
  </si>
  <si>
    <t>4605453016262</t>
  </si>
  <si>
    <t>раствор для инфузий, 0.9%, 200 мл - флакон полимерный с крышкой (40)  / с 2 портами / - коробка картонная (для стационаров)</t>
  </si>
  <si>
    <t>4605453014091</t>
  </si>
  <si>
    <t>раствор для инфузий, 0.9%, 250 мл - бутылка (28)  - ящик картонный (для стационаров)</t>
  </si>
  <si>
    <t>4605453029323</t>
  </si>
  <si>
    <t>раствор для инфузий, 0.9%, 250 мл - бутылка (40)  - ящик картонный (для стационаров)</t>
  </si>
  <si>
    <t>4605453029330</t>
  </si>
  <si>
    <t>раствор для инфузий, 0.9%, 250 мл - бутылка стеклянная (28)  - коробки картонные (для стационаров)</t>
  </si>
  <si>
    <t>4605453006355</t>
  </si>
  <si>
    <t>раствор для инфузий, 0.9%, 250 мл - контейнеры (32)  - ящики картонные</t>
  </si>
  <si>
    <t>4640005790047</t>
  </si>
  <si>
    <t>раствор для инфузий, 0.9%, 250 мл - флакон (28)  - ящик картонный (для стационаров)</t>
  </si>
  <si>
    <t>4605453029668</t>
  </si>
  <si>
    <t>раствор для инфузий, 0.9%, 250 мл - флакон (28)  / с 1 портом / - ящик картонный (для стационаров)</t>
  </si>
  <si>
    <t>4605453030008</t>
  </si>
  <si>
    <t>раствор для инфузий, 0.9%, 250 мл - флакон (28)  / с 2 портами / - ящик картонный (для стационаров)</t>
  </si>
  <si>
    <t>4605453030695</t>
  </si>
  <si>
    <t>раствор для инфузий, 0.9%, 250 мл - флакон (40)  - ящик картонный (для стационаров)</t>
  </si>
  <si>
    <t>4605453029675</t>
  </si>
  <si>
    <t>раствор для инфузий, 0.9%, 250 мл - флакон (40)  / с 1 портом / - ящик картонный (для стационаров)</t>
  </si>
  <si>
    <t>4605453030015</t>
  </si>
  <si>
    <t>раствор для инфузий, 0.9%, 250 мл - флакон (40)  / с 2 портами / - ящик картонный (для стационаров)</t>
  </si>
  <si>
    <t>4605453030701</t>
  </si>
  <si>
    <t>раствор для инфузий, 0.9%, 250 мл - флакон полимерный (28)  / с 2 портами / - коробка картонная (для стационаров)</t>
  </si>
  <si>
    <t>4605453027381</t>
  </si>
  <si>
    <t>раствор для инфузий, 0.9%, 250 мл - флакон полимерный с крышкой (40)  / с 2 портами / - коробка картонная (для стационаров)</t>
  </si>
  <si>
    <t>4605453014107</t>
  </si>
  <si>
    <t>раствор для инфузий, 0.9%, 400 мл - бутылка (25)  - коробка картонная (для стационаров)</t>
  </si>
  <si>
    <t>4605453013681</t>
  </si>
  <si>
    <t>раствор для инфузий, 0.9%, 400 мл - бутылка (25)  - ящик картонный (для стационаров)</t>
  </si>
  <si>
    <t>4605453029439</t>
  </si>
  <si>
    <t>раствор для инфузий, 0.9%, 400 мл - бутылка стеклянная (15)  - коробки картонные (для стационаров)</t>
  </si>
  <si>
    <t>4605453006379</t>
  </si>
  <si>
    <t>раствор для инфузий, 0.9%, 400 мл - контейнеры (20)  - ящики картонные</t>
  </si>
  <si>
    <t>14640005790280</t>
  </si>
  <si>
    <t>раствор для инфузий, 0.9%, 400 мл - флакон (15)  - ящик картонный (для стационаров)</t>
  </si>
  <si>
    <t>4605453029767</t>
  </si>
  <si>
    <t>раствор для инфузий, 0.9%, 400 мл - флакон (15)  / с 1 портом / - ящик картонный (для стационаров)</t>
  </si>
  <si>
    <t>4605453030107</t>
  </si>
  <si>
    <t>раствор для инфузий, 0.9%, 400 мл - флакон (15)  / с 2 портами / - ящик картонный (для стационаров)</t>
  </si>
  <si>
    <t>4605453030794</t>
  </si>
  <si>
    <t>раствор для инфузий, 0.9%, 400 мл - флакон (25)  - ящик картонный (для стационаров)</t>
  </si>
  <si>
    <t>4605453029774</t>
  </si>
  <si>
    <t>раствор для инфузий, 0.9%, 400 мл - флакон (25)  / с 1 портом / - ящик картонный (для стационаров)</t>
  </si>
  <si>
    <t>4605453030114</t>
  </si>
  <si>
    <t>раствор для инфузий, 0.9%, 400 мл - флакон (25)  / с 2 портами / - ящик картонный (для стационаров)</t>
  </si>
  <si>
    <t>4605453030800</t>
  </si>
  <si>
    <t>раствор для инфузий, 0.9%, 400 мл - флакон полимерный с крышкой (25)  / с 2 портами / - коробка картонная (для стационаров)</t>
  </si>
  <si>
    <t>4605453014114</t>
  </si>
  <si>
    <t>раствор для инфузий, 0.9%, 500 мл - бутылка (15)  - ящик картонный (для стационаров)</t>
  </si>
  <si>
    <t>4605453029484</t>
  </si>
  <si>
    <t>раствор для инфузий, 0.9%, 500 мл - бутылка (25)  - коробка картонная (для стационаров)</t>
  </si>
  <si>
    <t>4605453011076</t>
  </si>
  <si>
    <t>раствор для инфузий, 0.9%, 500 мл - бутылка (25)  - ящик картонный (для стационаров)</t>
  </si>
  <si>
    <t>4605453029491</t>
  </si>
  <si>
    <t>раствор для инфузий, 0.9%, 500 мл - флакон (15)  - ящик картонный (для стационаров)</t>
  </si>
  <si>
    <t>4605453029828</t>
  </si>
  <si>
    <t>раствор для инфузий, 0.9%, 500 мл - флакон (15)  / с 1 портом / - ящик картонный (для стационаров)</t>
  </si>
  <si>
    <t>4605453030169</t>
  </si>
  <si>
    <t>раствор для инфузий, 0.9%, 500 мл - флакон (15)  / с 2 портами / - ящик картонный (для стационаров)</t>
  </si>
  <si>
    <t>4605453030855</t>
  </si>
  <si>
    <t>раствор для инфузий, 0.9%, 500 мл - флакон (25)  - ящик картонный (для стационаров)</t>
  </si>
  <si>
    <t>4605453029835</t>
  </si>
  <si>
    <t>раствор для инфузий, 0.9%, 500 мл - флакон (25)  / с 1 портом / - ящик картонный (для стационаров)</t>
  </si>
  <si>
    <t>4605453030176</t>
  </si>
  <si>
    <t>раствор для инфузий, 0.9%, 500 мл - флакон (25)  / с 2 портами / - ящик картонный (для стационаров)</t>
  </si>
  <si>
    <t>4605453030862</t>
  </si>
  <si>
    <t>раствор для инфузий, 0.9%, 500 мл - флакон полимерный с крышкой (25)  / с 2 портами / - коробка картонная (для стационаров)</t>
  </si>
  <si>
    <t>4605453014121</t>
  </si>
  <si>
    <t>раствор для инъекций изотонический, 9 мг/мл, 5 мл - ампулы (10)  - коробка картонная</t>
  </si>
  <si>
    <t>ЛП-№(006991)-(ГП-RU)</t>
  </si>
  <si>
    <t>05.10.2026 
1769/25-26</t>
  </si>
  <si>
    <t>4810201000084</t>
  </si>
  <si>
    <t>раствор для инъекций изотонический, 9 мг/мл, 5 мл - ампулы (10)  - пачка картонная</t>
  </si>
  <si>
    <t>4810201017815</t>
  </si>
  <si>
    <t>4810201014036</t>
  </si>
  <si>
    <t>Натрия хлорид МИРФАРМ</t>
  </si>
  <si>
    <t>концентрат для приготовления раствора для инфузий, 234 мг/мл, 10 мл - флаконы (1)  - пачки картонные</t>
  </si>
  <si>
    <t xml:space="preserve">Вл.Общество с ограниченной ответственностью "Фармаклаб" (ООО "Фармаклаб"), Россия (4025444894); Вып.к.Перв.Уп.Втор.Уп.Пр.Общество с ограниченной ответственностью Фирма "ФЕРМЕНТ" (ООО Фирма "ФЕРМЕНТ"), Россия; </t>
  </si>
  <si>
    <t>B05XA03</t>
  </si>
  <si>
    <t>ЛП-№(012355)-(РГ-RU)</t>
  </si>
  <si>
    <t>09.10.2026 
1837/25-26</t>
  </si>
  <si>
    <t>4602689002359</t>
  </si>
  <si>
    <t>концентрат для приготовления раствора для инфузий, 234 мг/мл, 30 мл - флаконы (1)  - пачки картонные</t>
  </si>
  <si>
    <t>4602689002373</t>
  </si>
  <si>
    <t>концентрат для приготовления раствора для инфузий, 234 мг/мл, 50 мл - флаконы (1)  - пачки картонные</t>
  </si>
  <si>
    <t>4602689002380</t>
  </si>
  <si>
    <t>Неларабин</t>
  </si>
  <si>
    <t>Атрианс®</t>
  </si>
  <si>
    <t>раствор для инфузий, 5 мг/мл, 50 мл - флакон (1)  - пачка картонная</t>
  </si>
  <si>
    <t>L01BB07</t>
  </si>
  <si>
    <t>ЛП-№(009155)-(РГ-RU)</t>
  </si>
  <si>
    <t>05.10.2026 
 1786/25-26</t>
  </si>
  <si>
    <t>7622436122885</t>
  </si>
  <si>
    <t>Неостигмина метилсульфат</t>
  </si>
  <si>
    <t>Прозерин</t>
  </si>
  <si>
    <t>раствор для инъекций, 0.5 мг/мл, 1 мл - ампулы (10)  - коробки картонные</t>
  </si>
  <si>
    <t>N07AA01</t>
  </si>
  <si>
    <t>ЛП-№(016315)-(РГ-RU)</t>
  </si>
  <si>
    <t>12.10.2026 
25-7-4375889-изм</t>
  </si>
  <si>
    <t>4602824001315</t>
  </si>
  <si>
    <t>раствор для инъекций, 0.5 мг/мл, 1 мл - ампулы (10)  - пачки картонные</t>
  </si>
  <si>
    <t>4602824020408</t>
  </si>
  <si>
    <t>Нистатин</t>
  </si>
  <si>
    <t>таблетки покрытые пленочной оболочкой, 500000 ЕД, 10 шт. - упаковки ячейковые контурные (2)  - пачка картонная</t>
  </si>
  <si>
    <t>A07AA02</t>
  </si>
  <si>
    <t>П N011736/01</t>
  </si>
  <si>
    <t>05.10.2026 
1773/25-26</t>
  </si>
  <si>
    <t>4810201017761</t>
  </si>
  <si>
    <t>Нифедипин</t>
  </si>
  <si>
    <t>Кордафлекс®</t>
  </si>
  <si>
    <t>таблетки пролонгированного действия, покрытые пленочной оболочкой, 20 мг, 60 шт. - флаконы (1)  - пачки картонные</t>
  </si>
  <si>
    <t xml:space="preserve">Вл.ЗАО "Фармацевтический завод ЭГИС", Венгрия (HU 10686506); Вып.к.Перв.Уп.Втор.Уп.Пр.ЗАО "Фармацевтический завод ЭГИС", Венгрия (HU 10686506); </t>
  </si>
  <si>
    <t>C08CA05</t>
  </si>
  <si>
    <t>ЛП-№(002309)-(РГ-RU)</t>
  </si>
  <si>
    <t>30.09.2026 
1734/25-26/ОС-подтв</t>
  </si>
  <si>
    <t>5995327182070</t>
  </si>
  <si>
    <t>таблетки с пролонгированным высвобождением, покрытые пленочной оболочкой, 20 мг, 60 шт. - флаконы (1)  - пачки картонные</t>
  </si>
  <si>
    <t>Оксазепам</t>
  </si>
  <si>
    <t>Нозепам</t>
  </si>
  <si>
    <t>таблетки, 10 мг, 10 шт - упаковки ячейковые контурные (5)  - пачки картонные</t>
  </si>
  <si>
    <t>N05BA04</t>
  </si>
  <si>
    <t>ЛП-№(010208)-(РГ-RU)</t>
  </si>
  <si>
    <t>13.10.2026 
1868/25-26</t>
  </si>
  <si>
    <t>4602424004105</t>
  </si>
  <si>
    <t>Оланзапин</t>
  </si>
  <si>
    <t>Оланзапин Медисорб</t>
  </si>
  <si>
    <t>таблетки, покрытые пленочной оболочкой, 5 мг, 7 шт. - упаковки ячейковые контурные (4)  - пачки картонные</t>
  </si>
  <si>
    <t>N05AH03</t>
  </si>
  <si>
    <t>ЛП-№(005488)-(РГ-RU)</t>
  </si>
  <si>
    <t>08.10.2026 
1827/25-26</t>
  </si>
  <si>
    <t>4603182017956</t>
  </si>
  <si>
    <t>таблетки, покрытые пленочной оболочкой, 5 мг, 7 шт. - упаковки ячейковые контурные (4)  /  / - пачки картонные</t>
  </si>
  <si>
    <t xml:space="preserve">Вл.Вып.к.Перв.Уп.Втор.Уп.Пр.Акционерное общество "Медисорб", Россия (5908002499); </t>
  </si>
  <si>
    <t>ЛП-005204</t>
  </si>
  <si>
    <t>4603182001702</t>
  </si>
  <si>
    <t>Омепразол</t>
  </si>
  <si>
    <t>Омез</t>
  </si>
  <si>
    <t>лиофилизат для приготовления раствора для инфузий, 40 мг, 1 шт. - флаконы (1)  /  / - пачки картонные</t>
  </si>
  <si>
    <t xml:space="preserve">Вл.Д-р Редди`с Лабораторис Лтд, Индия (36AAACD7999Q1ZL); Вып.к.Перв.Уп.Втор.Уп.Пр.Софаримекс-Индустрия Кимика э Фармасуэтика С.А., Португалия (501925627); </t>
  </si>
  <si>
    <t>A02BC01</t>
  </si>
  <si>
    <t>ЛСР-004124/09</t>
  </si>
  <si>
    <t>05.10.2026 
1766/25-26</t>
  </si>
  <si>
    <t>8901148213494</t>
  </si>
  <si>
    <t>Омез®</t>
  </si>
  <si>
    <t>лиофилизат для приготовления раствора для инфузий, 40 мг, 1 шт. - флаконы (1)  - пачки картонные</t>
  </si>
  <si>
    <t>ЛП-№(009938)-(РГ-RU)</t>
  </si>
  <si>
    <t>ОМЕПРАЗОЛ</t>
  </si>
  <si>
    <t>капсулы кишечнорастворимые, 20 мг, 10 шт. - упаковки ячейковые контурные (4)  - пачки картонные</t>
  </si>
  <si>
    <t xml:space="preserve">Вл.Акционерное общество "Усолье-Сибирский химико-фармацевтический завод" (АО "Усолье-Сибирский химфармзавод"), Россия; Вып.к.Перв.Уп.Втор.Уп.Пр.Акционерное общество "Усолье-Сибирский химико-фармацевтический завод" (АО "Усолье-Сибирский химфармзавод"), Россия; </t>
  </si>
  <si>
    <t>ЛП-№(010960)-(РГ-RU)</t>
  </si>
  <si>
    <t>08.10.2026 
1825/25-26</t>
  </si>
  <si>
    <t>4605422040359</t>
  </si>
  <si>
    <t>капсулы, 20 мг, 10 шт. - упаковки ячейковые контурные (3)  - пачки картонные</t>
  </si>
  <si>
    <t xml:space="preserve">Вл.Общество с ограниченной ответственностью "АЛВИЛС" (ООО "АЛВИЛС"), Россия (7722176486); Вып.к.Перв.Уп.Втор.Уп.Пр.Общество с ограниченной ответственностью "ЮжФарм" (ООО "ЮжФарм"), Россия; </t>
  </si>
  <si>
    <t>ЛП-№(015964)-(РГ-RU)</t>
  </si>
  <si>
    <t>06.10.2026 
1810/25-26</t>
  </si>
  <si>
    <t>4620008626185</t>
  </si>
  <si>
    <t>Ондансетрон</t>
  </si>
  <si>
    <t>Латран®</t>
  </si>
  <si>
    <t>таблетки, покрытые пленочной оболочкой, 4 мг, 2 шт. - упаковки ячейковые контурные (25)  - пачки картонные</t>
  </si>
  <si>
    <t xml:space="preserve">Вл.Вып.к.Перв.Уп.Втор.Уп.Пр.Федеральное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России), Россия (5047009329); </t>
  </si>
  <si>
    <t>A04AA01</t>
  </si>
  <si>
    <t>ЛП-№(007577)-(РГ-RU)</t>
  </si>
  <si>
    <t>05.10.2026 
1779/25-26</t>
  </si>
  <si>
    <t>4602779008193</t>
  </si>
  <si>
    <t>таблетки, покрытые пленочной оболочкой, 4 мг, 2 шт. - упаковки ячейковые контурные (25)  / для спецназначения / - пачки картонные</t>
  </si>
  <si>
    <t>ЛС-001889</t>
  </si>
  <si>
    <t>4602779005543</t>
  </si>
  <si>
    <t>таблетки, покрытые пленочной оболочкой, 4 мг, 50 шт. - банки (1)  - для спецназначения</t>
  </si>
  <si>
    <t>4602779005161</t>
  </si>
  <si>
    <t>Паклитаксел</t>
  </si>
  <si>
    <t>ПАКЛИТАКСЕЛ</t>
  </si>
  <si>
    <t>концентрат для приготовления раствора для инфузий, 6 мг/мл, 30 мл - флаконы (1)  - пачки картонные</t>
  </si>
  <si>
    <t xml:space="preserve">Вл.Вып.к.Перв.Уп.Втор.Уп.Пр.Общество с ограниченной ответственностью "Фармэра" (ООО "Фармэра"), Россия; </t>
  </si>
  <si>
    <t>L01CD01</t>
  </si>
  <si>
    <t>ЛП-№(007730)-(РГ-RU)</t>
  </si>
  <si>
    <t>06.10.2026 
1797/25-26</t>
  </si>
  <si>
    <t>4607064405206</t>
  </si>
  <si>
    <t>концентрат для приготовления раствора для инфузий, 6 мг/мл, 30 мл - флаконы (100)  - коробки картонные</t>
  </si>
  <si>
    <t>14.10.2026 
1884/25-26</t>
  </si>
  <si>
    <t>4607064405244</t>
  </si>
  <si>
    <t>концентрат для приготовления раствора для инфузий, 6 мг/мл, 30 мл - флаконы (30)  - коробки картонные</t>
  </si>
  <si>
    <t>4607064405213</t>
  </si>
  <si>
    <t>концентрат для приготовления раствора для инфузий, 6 мг/мл, 30 мл - флаконы (50)  - коробки картонные</t>
  </si>
  <si>
    <t>4607064405220</t>
  </si>
  <si>
    <t>концентрат для приготовления раствора для инфузий, 6 мг/мл, 30 мл - флаконы (72)  - коробки картонные</t>
  </si>
  <si>
    <t>4607064405237</t>
  </si>
  <si>
    <t>Панкреатин</t>
  </si>
  <si>
    <t>таблетки кишечнорастворимые, покрытые пленочной оболочкой, 30 ЕД, 10 шт. - упаковки ячейковые контурные (6)  - пачки картонные</t>
  </si>
  <si>
    <t>A09AA02</t>
  </si>
  <si>
    <t>ЛП-№(011024)-(РГ-RU)</t>
  </si>
  <si>
    <t>14.10.2026 
1887/25-26</t>
  </si>
  <si>
    <t>4607019010134</t>
  </si>
  <si>
    <t>Р N001196/01</t>
  </si>
  <si>
    <t>таблетки кишечнорастворимые, покрытые пленочной оболочкой, 30 ЕД, 60 шт. - флаконы (1)  - пачки картонные</t>
  </si>
  <si>
    <t>4607019010141</t>
  </si>
  <si>
    <t>ПАНКРЕАТИН ВЕЛФАРМ</t>
  </si>
  <si>
    <t>капсулы кишечнорастворимые, 10000 ЕД, 10 шт. - контурная ячейковая упаковка (10)  - пачка картонная</t>
  </si>
  <si>
    <t>ЛП-№(016146)-(РГ-RU)</t>
  </si>
  <si>
    <t>02.10.2026 
25-7-4374687-изм</t>
  </si>
  <si>
    <t>4680963607025</t>
  </si>
  <si>
    <t>капсулы кишечнорастворимые, 10000 ЕД, 10 шт. - контурная ячейковая упаковка (2)  - пачка картонная</t>
  </si>
  <si>
    <t>4680963606981</t>
  </si>
  <si>
    <t>капсулы кишечнорастворимые, 10000 ЕД, 10 шт. - контурная ячейковая упаковка (5)  - пачка картонная</t>
  </si>
  <si>
    <t>4680963606998</t>
  </si>
  <si>
    <t>капсулы кишечнорастворимые, 10000 ЕД, 100 шт. - банка (1)  - пачка картонная</t>
  </si>
  <si>
    <t>4680963607070</t>
  </si>
  <si>
    <t>капсулы кишечнорастворимые, 10000 ЕД, 20 шт. - банка (1)  - пачка картонная</t>
  </si>
  <si>
    <t>4680963607186</t>
  </si>
  <si>
    <t>капсулы кишечнорастворимые, 10000 ЕД, 50 шт. - банка (1)  - пачка картонная</t>
  </si>
  <si>
    <t>4680963607193</t>
  </si>
  <si>
    <t>капсулы кишечнорастворимые, 25000 ЕД, 10 шт. - контурная ячейковая упаковка (10)  - пачка картонная</t>
  </si>
  <si>
    <t>4680963606936</t>
  </si>
  <si>
    <t>капсулы кишечнорастворимые, 25000 ЕД, 10 шт. - контурная ячейковая упаковка (2)  - пачка картонная</t>
  </si>
  <si>
    <t>4680963607162</t>
  </si>
  <si>
    <t>капсулы кишечнорастворимые, 25000 ЕД, 10 шт. - контурная ячейковая упаковка (5)  - пачка картонная</t>
  </si>
  <si>
    <t>4680963606929</t>
  </si>
  <si>
    <t>капсулы кишечнорастворимые, 25000 ЕД, 100 шт. - банка (1)  - пачка картонная</t>
  </si>
  <si>
    <t>4680963606974</t>
  </si>
  <si>
    <t>капсулы кишечнорастворимые, 25000 ЕД, 50 шт. - банка (1)  - пачка картонная</t>
  </si>
  <si>
    <t>4680963607179</t>
  </si>
  <si>
    <t>капсулы кишечнорастворимые, 36000 ЕД, 10 шт. - контурная ячейковая упаковка (2)  - пачка картонная</t>
  </si>
  <si>
    <t>4680963607216</t>
  </si>
  <si>
    <t>капсулы кишечнорастворимые, 36000 ЕД, 10 шт. - контурная ячейковая упаковка (5)  - пачка картонная</t>
  </si>
  <si>
    <t>4680963607209</t>
  </si>
  <si>
    <t>капсулы кишечнорастворимые, 36000 ЕД, 20 шт. - банка (1)  - пачка картонная</t>
  </si>
  <si>
    <t>4680963607117</t>
  </si>
  <si>
    <t>капсулы кишечнорастворимые, 36000 ЕД, 50 шт. - банка (1)  - пачка картонная</t>
  </si>
  <si>
    <t>4680963607100</t>
  </si>
  <si>
    <t>капсулы кишечнорастворимые, 40000 ЕД, 10 шт. - контурная ячейковая упаковка (2)  - пачка картонная</t>
  </si>
  <si>
    <t>4680963607131</t>
  </si>
  <si>
    <t>капсулы кишечнорастворимые, 40000 ЕД, 10 шт. - контурная ячейковая упаковка (5)  - пачка картонная</t>
  </si>
  <si>
    <t>4680963607124</t>
  </si>
  <si>
    <t>капсулы кишечнорастворимые, 40000 ЕД, 20 шт. - банка (1)  - пачка картонная</t>
  </si>
  <si>
    <t>4680963607155</t>
  </si>
  <si>
    <t>капсулы кишечнорастворимые, 40000 ЕД, 50 шт. - банка (1)  - пачка картонная</t>
  </si>
  <si>
    <t>4680963607148</t>
  </si>
  <si>
    <t>Панкреатин-ЛекТ</t>
  </si>
  <si>
    <t>таблетки кишечнорастворимые, покрытые пленочной оболочкой, 15 шт. - упаковки ячейковые контурные (6)  - пачки картонные</t>
  </si>
  <si>
    <t xml:space="preserve">Вл.Вып.к.Перв.Уп.Втор.Уп.Пр.Открытое акционерное общество "Тюменский химико-фармацевтический завод" (ОАО "ТХФЗ"), Россия (7202119731); </t>
  </si>
  <si>
    <t>ЛП-№(006471)-(РГ-RU)</t>
  </si>
  <si>
    <t>07.10.2026 
1817/25-26</t>
  </si>
  <si>
    <t>4602809006625</t>
  </si>
  <si>
    <t>ПАНКРЕНОРМ</t>
  </si>
  <si>
    <t>таблетки кишечнорастворимые, покрытые пленочной оболочкой, 3500 ЕД, 10 шт. - контурная ячейковая упаковка (8)  - пачка картонная</t>
  </si>
  <si>
    <t>ЛП-№(006986)-(РГ-RU)</t>
  </si>
  <si>
    <t>08.10.2026 
1820/25-26</t>
  </si>
  <si>
    <t>4680136231842</t>
  </si>
  <si>
    <t>таблетки кишечнорастворимые, покрытые пленочной оболочкой, 3500 ЕД, 10 шт. - контурная ячейковая упаковка (8)  /  / - пачка картонная</t>
  </si>
  <si>
    <t>ЛП-006831</t>
  </si>
  <si>
    <t>4680120231070</t>
  </si>
  <si>
    <t>таблетки кишечнорастворимые, покрытые пленочной оболочкой, 3500 ЕД, 80 шт. - банка (1)  /  / - пачка картонная</t>
  </si>
  <si>
    <t>4680120231186</t>
  </si>
  <si>
    <t>Парацетамол</t>
  </si>
  <si>
    <t>таблетки, 200 мг, 10 шт. - упаковки ячейковые контурные (1)  - пачки картонные</t>
  </si>
  <si>
    <t>N02BE01</t>
  </si>
  <si>
    <t>ЛП-№(005344)-(РГ-RU)</t>
  </si>
  <si>
    <t>02.10.2026 
25-7-4374684-ЧС-изм</t>
  </si>
  <si>
    <t>4603276013970</t>
  </si>
  <si>
    <t>таблетки, 500 мг, 10 шт - упаковки ячейковые контурные (2)  - пачки картонные</t>
  </si>
  <si>
    <t>ЛП-№(012580)-(РГ-RU)</t>
  </si>
  <si>
    <t>05.10.2026 
1784/25-26</t>
  </si>
  <si>
    <t>4602424005270</t>
  </si>
  <si>
    <t>ПАРАЦЕТАМОЛ</t>
  </si>
  <si>
    <t>таблетки, 500 мг, 10 шт. - упаковки ячейковые контурные (1)  - пачки картонные</t>
  </si>
  <si>
    <t xml:space="preserve">Вл.Открытое акционерное общество "Авексима", Россия (7714856826); Вып.к.Перв.Уп.Втор.Уп.Пр.Общество с ограниченной ответственностью  "Авексима Сибирь", Россия (4205051780); </t>
  </si>
  <si>
    <t>ЛП-№(015762)-(РГ-RU)</t>
  </si>
  <si>
    <t>06.10.2026 
25-7-4375586-ОПР-изм</t>
  </si>
  <si>
    <t>4607100625377</t>
  </si>
  <si>
    <t>06.10.2026 
25-7-4375586-изм</t>
  </si>
  <si>
    <t>4607100625360</t>
  </si>
  <si>
    <t>Парацетамол Медисорб</t>
  </si>
  <si>
    <t>ЛП-№(003289)-(РГ-RU)</t>
  </si>
  <si>
    <t>01.10.2026 
1739/25-26</t>
  </si>
  <si>
    <t>4603182017659</t>
  </si>
  <si>
    <t>таблетки, 500 мг, 10 шт. - упаковки ячейковые контурные (3)  - пачки картонные</t>
  </si>
  <si>
    <t>4603182017666</t>
  </si>
  <si>
    <t>Пентоксифиллин</t>
  </si>
  <si>
    <t>раствор для внутривенного и внутриартериального введения, 20 мг/мл, 5 мл - ампулы (10)  - пачки картонные</t>
  </si>
  <si>
    <t>C04AD03</t>
  </si>
  <si>
    <t>ЛП-№(009825)-(РГ-RU)</t>
  </si>
  <si>
    <t>05.10.2026 
 1785/25-26</t>
  </si>
  <si>
    <t>4602424007601</t>
  </si>
  <si>
    <t>Пипекурония бромид</t>
  </si>
  <si>
    <t>АРДУАН®</t>
  </si>
  <si>
    <t>лиофилизат для приготовления раствора для внутривенного введения, 4 мг, 10 мг - флакон (25)  / в комплекте с растворителем: натрия хлорида раствор 0.9% (ампулы) 2 мл-25 шт. / - пачка картонная</t>
  </si>
  <si>
    <t>M03AC06</t>
  </si>
  <si>
    <t>ЛП-№(004052)-(РГ-RU)</t>
  </si>
  <si>
    <t>06.10.2026 
1795/25-26</t>
  </si>
  <si>
    <t>5997001378663</t>
  </si>
  <si>
    <t>Пирацетам</t>
  </si>
  <si>
    <t>раствор для внутривенного введения, 200 мг/мл, 5 мл - ампулы (10)  - коробка картонная</t>
  </si>
  <si>
    <t>N06BX03</t>
  </si>
  <si>
    <t>П N015439/01</t>
  </si>
  <si>
    <t>12.10.2026 
1856/25-26</t>
  </si>
  <si>
    <t>4810201014081</t>
  </si>
  <si>
    <t>раствор для внутривенного введения, 200 мг/мл, 5 мл - ампулы (10)  - пачка картонная</t>
  </si>
  <si>
    <t>4810201020600</t>
  </si>
  <si>
    <t>4810201020594</t>
  </si>
  <si>
    <t>раствор для внутривенного введения, 200 мг/мл, 5 мл - ампулы (10)  - пачки картонные</t>
  </si>
  <si>
    <t>ЛП-№(011766)-(РГ-RU)</t>
  </si>
  <si>
    <t>07.10.2026 
1813/25-26</t>
  </si>
  <si>
    <t>4602424007663</t>
  </si>
  <si>
    <t>Пиридоксин</t>
  </si>
  <si>
    <t>раствор для инъекций, 50 мг/мл, 1 мл - ампулы (10)  - коробки картонные</t>
  </si>
  <si>
    <t xml:space="preserve">Вл.Общество с ограниченной ответственностью "СтатусФарм" (ООО "СтатусФарм"), Россия (7709607912); Вып.к.Перв.Уп.Втор.Уп.Пр.ОАО "Ереванская химико-фармацевтическая фирма", Армения (0000000000000); </t>
  </si>
  <si>
    <t>A11HA02</t>
  </si>
  <si>
    <t>ЛП-№(010425)-(РГ-RU)</t>
  </si>
  <si>
    <t>12.10.2026 
1867/25-26</t>
  </si>
  <si>
    <t>4850001740018</t>
  </si>
  <si>
    <t>Повидон-Йод</t>
  </si>
  <si>
    <t>Бетадин®</t>
  </si>
  <si>
    <t>раствор для местного и наружного применения, 10%, 120 мл - флакон (1)  - пачки картонные</t>
  </si>
  <si>
    <t>D08AG02</t>
  </si>
  <si>
    <t>ЛП-№(002550)-(РГ-RU)</t>
  </si>
  <si>
    <t>01.10.2026 
1740/25-26</t>
  </si>
  <si>
    <t>5995327165394</t>
  </si>
  <si>
    <t>раствор для местного и наружного применения, 10%, 30 мл - флакон (1)  - пачки картонные</t>
  </si>
  <si>
    <t>5995327165387</t>
  </si>
  <si>
    <t>Полимиксин B</t>
  </si>
  <si>
    <t>ПОЛИМИБАКСА®-АФ</t>
  </si>
  <si>
    <t>лиофилизат для приготовления раствора для инъекций, 25 мг, 25 мг - флаконы (1)  - пачки картонные</t>
  </si>
  <si>
    <t xml:space="preserve">Вл.Общество с ограниченной ответственностью "АлФарма" (OOO "АлФарма"), Россия (7707781200); Перв.Уп.Пр.Белорусско-голландское совместное предприятие общество с ограниченной ответственностью "Фармлэнд" (СП ООО "Фармлэнд"), Республика Беларусь (101431475); Вып.к.Втор.Уп.Акционерное общество "Алтегра" ( АО "Алтегра"), Россия (5010058143); </t>
  </si>
  <si>
    <t>J01XB02</t>
  </si>
  <si>
    <t>ЛП-№(004970)-(РГ-RU)</t>
  </si>
  <si>
    <t>02.10.2026 
25-7-4373926-изм</t>
  </si>
  <si>
    <t>4660228712183</t>
  </si>
  <si>
    <t>лиофилизат для приготовления раствора для инъекций, 50 мг, 50 мг - флаконы (1)  - пачки картонные</t>
  </si>
  <si>
    <t>4660228712190</t>
  </si>
  <si>
    <t>Прамипексол</t>
  </si>
  <si>
    <t>таблетки, 0,25 мг, 30 шт. - упаковки ячейковые контурные (1)  - пачки картонные</t>
  </si>
  <si>
    <t>N04BC05</t>
  </si>
  <si>
    <t>ЛП-№(003015)-(РГ-RU)</t>
  </si>
  <si>
    <t>08.10.2026 
1819/25-26</t>
  </si>
  <si>
    <t>4680020188290</t>
  </si>
  <si>
    <t>таблетки, 0,25 мг, 30 шт. - упаковки ячейковые контурные (1)  /  / - пачки картонные</t>
  </si>
  <si>
    <t>ЛП-006248</t>
  </si>
  <si>
    <t>4680020186227</t>
  </si>
  <si>
    <t>Преднизолон</t>
  </si>
  <si>
    <t>мазь для наружного применения, 5 мг/г, 10 г - туба (1)  - пачка картонная</t>
  </si>
  <si>
    <t>D07AA03</t>
  </si>
  <si>
    <t>ЛП-№(013254)-(РГ-RU)</t>
  </si>
  <si>
    <t>12.10.2026 
1866/25-26</t>
  </si>
  <si>
    <t>4810201003528</t>
  </si>
  <si>
    <t>Прокаин</t>
  </si>
  <si>
    <t>Новокаин</t>
  </si>
  <si>
    <t>раствор для инъекций, 2.5 мг/мл, 100 мл - бутылка (28)  - ящик картонный (для стационаров)</t>
  </si>
  <si>
    <t>N01BA02</t>
  </si>
  <si>
    <t>Р N002917/01</t>
  </si>
  <si>
    <t>13.10.2026 
1870/25-26</t>
  </si>
  <si>
    <t>4605453046351</t>
  </si>
  <si>
    <t>раствор для инъекций, 2.5 мг/мл, 100 мл - бутылки для крови и кровезаменителей (28)  - коробки картонные (для стационаров)</t>
  </si>
  <si>
    <t>4605453009950</t>
  </si>
  <si>
    <t>раствор для инъекций, 2.5 мг/мл, 100 мл - флакон (28)  - ящик картонный (для стационаров)</t>
  </si>
  <si>
    <t>4605453047259</t>
  </si>
  <si>
    <t>раствор для инъекций, 2.5 мг/мл, 150 мл - бутылка (28)  - коробка картонная (для стационаров)</t>
  </si>
  <si>
    <t>4605453012998</t>
  </si>
  <si>
    <t>раствор для инъекций, 2.5 мг/мл, 150 мл - бутылка (28)  - ящик картонный (для стационаров)</t>
  </si>
  <si>
    <t>4605453046436</t>
  </si>
  <si>
    <t>раствор для инъекций, 2.5 мг/мл, 150 мл - флакон (28)  - ящик картонный (для стационаров)</t>
  </si>
  <si>
    <t>4605453047334</t>
  </si>
  <si>
    <t>раствор для инъекций, 2.5 мг/мл, 200 мл - бутылка (28)  - ящик картонный (для стационаров)</t>
  </si>
  <si>
    <t>4605453046511</t>
  </si>
  <si>
    <t>раствор для инъекций, 2.5 мг/мл, 200 мл - бутылки для крови и кровезаменителей (28)  - коробки картонные (для стационаров)</t>
  </si>
  <si>
    <t>4605453009974</t>
  </si>
  <si>
    <t>раствор для инъекций, 2.5 мг/мл, 200 мл - флакон (28)  - ящик картонный (для стационаров)</t>
  </si>
  <si>
    <t>4605453047419</t>
  </si>
  <si>
    <t>раствор для инъекций, 2.5 мг/мл, 250 мл - бутылка (28)  - коробка картонная (для стационаров)</t>
  </si>
  <si>
    <t>4605453010093</t>
  </si>
  <si>
    <t>раствор для инъекций, 2.5 мг/мл, 250 мл - бутылка (28)  - ящик картонный (для стационаров)</t>
  </si>
  <si>
    <t>4605453046597</t>
  </si>
  <si>
    <t>раствор для инъекций, 2.5 мг/мл, 250 мл - флакон (28)  - ящик картонный (для стационаров)</t>
  </si>
  <si>
    <t>4605453047495</t>
  </si>
  <si>
    <t>раствор для инъекций, 2.5 мг/мл, 400 мл - бутылка (15)  - ящик картонный (для стационаров)</t>
  </si>
  <si>
    <t>4605453046733</t>
  </si>
  <si>
    <t>раствор для инъекций, 2.5 мг/мл, 400 мл - бутылка (18)  - коробка картонная (для стационаров)</t>
  </si>
  <si>
    <t>4605453013216</t>
  </si>
  <si>
    <t>раствор для инъекций, 2.5 мг/мл, 400 мл - бутылки для крови и кровезаменителей (15)  - коробки картонные (для стационаров)</t>
  </si>
  <si>
    <t>4605453010123</t>
  </si>
  <si>
    <t>раствор для инъекций, 2.5 мг/мл, 400 мл - флакон (15)  - ящик картонный (для стационаров)</t>
  </si>
  <si>
    <t>4605453047631</t>
  </si>
  <si>
    <t>раствор для инъекций, 2.5 мг/мл, 50 мл - бутылка (28)  - коробка картонная (для стационаров)</t>
  </si>
  <si>
    <t>4605453012981</t>
  </si>
  <si>
    <t>раствор для инъекций, 2.5 мг/мл, 50 мл - бутылка (28)  - ящик картонный (для стационаров)</t>
  </si>
  <si>
    <t>4605453046276</t>
  </si>
  <si>
    <t>раствор для инъекций, 2.5 мг/мл, 50 мл - флакон (28)  - ящик картонный (для стационаров)</t>
  </si>
  <si>
    <t>4605453047174</t>
  </si>
  <si>
    <t>раствор для инъекций, 2.5 мг/мл, 500 мл - бутылка (15)  - коробка картонная (для стационаров)</t>
  </si>
  <si>
    <t>4605453010154</t>
  </si>
  <si>
    <t>раствор для инъекций, 2.5 мг/мл, 500 мл - бутылка (15)  - ящик картонный (для стационаров)</t>
  </si>
  <si>
    <t>4605453046818</t>
  </si>
  <si>
    <t>раствор для инъекций, 2.5 мг/мл, 500 мл - бутылка (18)  - коробка картонная (для стационаров)</t>
  </si>
  <si>
    <t>4605453013223</t>
  </si>
  <si>
    <t>раствор для инъекций, 2.5 мг/мл, 500 мл - флакон (15)  - ящик картонный (для стационаров)</t>
  </si>
  <si>
    <t>4605453047716</t>
  </si>
  <si>
    <t>раствор для инъекций, 5 мг/мл, 100 мл - бутылка (28)  - ящик картонный (для стационаров)</t>
  </si>
  <si>
    <t>12.10.2026 
1846/25-26</t>
  </si>
  <si>
    <t>4605453051775</t>
  </si>
  <si>
    <t>раствор для инъекций, 5 мг/мл, 100 мл - бутылки для крови и кровезаменителей (28)  - коробки картонные (для стационаров)</t>
  </si>
  <si>
    <t>4605453009912</t>
  </si>
  <si>
    <t>раствор для инъекций, 5 мг/мл, 100 мл - флакон (28)  - ящик картонный (для стационаров)</t>
  </si>
  <si>
    <t>4605453049628</t>
  </si>
  <si>
    <t>раствор для инъекций, 5 мг/мл, 200 мл - бутылка (28)  - ящик картонный (для стационаров)</t>
  </si>
  <si>
    <t>4605453051935</t>
  </si>
  <si>
    <t>раствор для инъекций, 5 мг/мл, 200 мл - бутылки для крови и кровезаменителей (28)  - коробки картонные (для стационаров)</t>
  </si>
  <si>
    <t>4605453009936</t>
  </si>
  <si>
    <t>раствор для инъекций, 5 мг/мл, 200 мл - флакон (28)  - ящик картонный (для стационаров)</t>
  </si>
  <si>
    <t>4605453049789</t>
  </si>
  <si>
    <t>раствор для инъекций, 5 мг/мл, 250 мл - бутылка (28)  - коробка картонная (для стационаров)</t>
  </si>
  <si>
    <t>4605453010000</t>
  </si>
  <si>
    <t>раствор для инъекций, 5 мг/мл, 250 мл - бутылка (28)  - ящик картонный (для стационаров)</t>
  </si>
  <si>
    <t>4605453052017</t>
  </si>
  <si>
    <t>раствор для инъекций, 5 мг/мл, 250 мл - флакон (28)  - ящик картонный (для стационаров)</t>
  </si>
  <si>
    <t>4605453049864</t>
  </si>
  <si>
    <t>раствор для инъекций, 5 мг/мл, 400 мл - бутылка (15)  - ящик картонный (для стационаров)</t>
  </si>
  <si>
    <t>4605453052154</t>
  </si>
  <si>
    <t>раствор для инъекций, 5 мг/мл, 400 мл - бутылка (18)  - коробка картонная (для стационаров)</t>
  </si>
  <si>
    <t>4605453013254</t>
  </si>
  <si>
    <t>раствор для инъекций, 5 мг/мл, 400 мл - бутылки для крови и кровезаменителей (15)  - коробки картонные (для стационаров)</t>
  </si>
  <si>
    <t>4605453010031</t>
  </si>
  <si>
    <t>раствор для инъекций, 5 мг/мл, 400 мл - флакон (15)  - ящик картонный (для стационаров)</t>
  </si>
  <si>
    <t>4605453050006</t>
  </si>
  <si>
    <t>раствор для инъекций, 5 мг/мл, 5 мл - ампулы (10)  - пачки картонные</t>
  </si>
  <si>
    <t>ЛП-№(012183)-(РГ-RU)</t>
  </si>
  <si>
    <t>02.10.2026 
1763/25-26</t>
  </si>
  <si>
    <t>4602424007670</t>
  </si>
  <si>
    <t>раствор для инъекций, 5 мг/мл, 50 мл - бутылка (28)  - коробка картонная (для стационаров)</t>
  </si>
  <si>
    <t>4605453013018</t>
  </si>
  <si>
    <t>раствор для инъекций, 5 мг/мл, 50 мл - бутылка (28)  - ящик картонный (для стационаров)</t>
  </si>
  <si>
    <t>4605453051690</t>
  </si>
  <si>
    <t>раствор для инъекций, 5 мг/мл, 50 мл - флакон (28)  - ящик картонный (для стационаров)</t>
  </si>
  <si>
    <t>4605453049543</t>
  </si>
  <si>
    <t>раствор для инъекций, 5 мг/мл, 500 мл - бутылка (15)  - коробка картонная (для стационаров)</t>
  </si>
  <si>
    <t>4605453010062</t>
  </si>
  <si>
    <t>раствор для инъекций, 5 мг/мл, 500 мл - бутылка (15)  - ящик картонный (для стационаров)</t>
  </si>
  <si>
    <t>4605453052239</t>
  </si>
  <si>
    <t>раствор для инъекций, 5 мг/мл, 500 мл - бутылка (18)  - коробка картонная (для стационаров)</t>
  </si>
  <si>
    <t>4605453013261</t>
  </si>
  <si>
    <t>раствор для инъекций, 5 мг/мл, 500 мл - флакон (15)  - ящик картонный (для стационаров)</t>
  </si>
  <si>
    <t>4605453050082</t>
  </si>
  <si>
    <t>Прокаинамид</t>
  </si>
  <si>
    <t>Новокаинамид</t>
  </si>
  <si>
    <t>раствор для внутривенного и внутримышечного введения, 100 мг/мл, 5 мл - ампулы (10)  - пачки картонные</t>
  </si>
  <si>
    <t>C01BA02</t>
  </si>
  <si>
    <t>ЛП-№(007976)-(РГ-RU)</t>
  </si>
  <si>
    <t>06.10.2026 
1806/25-26</t>
  </si>
  <si>
    <t>4602424007632</t>
  </si>
  <si>
    <t>Ралтегравир</t>
  </si>
  <si>
    <t>РАЛТЕГРАВИР</t>
  </si>
  <si>
    <t>таблетки, покрытые пленочной оболочкой, 400 мг, 60 шт. - банки (1)  - пачки картонные</t>
  </si>
  <si>
    <t xml:space="preserve">Вл.Открытое акционерное общество "Фармстандарт-Лексредства" (ОАО "Фармстандарт-Лексредства"), Россия; Вып.к.Перв.Уп.Втор.Уп.Пр.Открытое акционерное общество "Фармстандарт-Лексредства" (ОАО "Фармстандарт-Лексредства"), Россия (4631002737); </t>
  </si>
  <si>
    <t>J05AJ01</t>
  </si>
  <si>
    <t>ЛП-№(015888)-(РГ-RU)</t>
  </si>
  <si>
    <t>09.10.2026 
1831/25-26</t>
  </si>
  <si>
    <t>4601669023346</t>
  </si>
  <si>
    <t xml:space="preserve">Вл.Хетеро Лабс Лимитед, Индия (000000000000); Вып.к.Перв.Уп.Втор.Уп.Пр.Общество с ограниченной ответственностью "МАКИЗ-ФАРМА" (ООО "МАКИЗ-ФАРМА"), Россия (7722767217); </t>
  </si>
  <si>
    <t>ЛП-№(016323)-(РГ-RU)</t>
  </si>
  <si>
    <t>14.10.2026 
1889/25-26</t>
  </si>
  <si>
    <t>4610011975721</t>
  </si>
  <si>
    <t>Рамиприл</t>
  </si>
  <si>
    <t>Амприлан®</t>
  </si>
  <si>
    <t>таблетки, 5 мг, 10 шт. - блистеры (3)  - пачки картонные</t>
  </si>
  <si>
    <t>C09AA05</t>
  </si>
  <si>
    <t>ЛП-№(001670)-(РГ-RU)</t>
  </si>
  <si>
    <t>01.10.2026 
1745/25-26</t>
  </si>
  <si>
    <t>3838989748616</t>
  </si>
  <si>
    <t>таблетки, 5 мг, 10 шт. - блистеры (9)  - пачки картонные</t>
  </si>
  <si>
    <t>3838989755652</t>
  </si>
  <si>
    <t>Ретинол</t>
  </si>
  <si>
    <t>Видестим®</t>
  </si>
  <si>
    <t>мазь для наружного применения, 0.5%, 10 г - тубы (1)  - пачки картонные</t>
  </si>
  <si>
    <t xml:space="preserve">Вл.АО "Фармацевтическое научно-производственное предприятие "Ретиноиды" (АО "Ретиноиды"), Россия (7720031037); Перв.Уп.Втор.Уп.Пр.АО "Фармацевтическое научно-производственное предприятие "Ретиноиды" (АО "Ретиноиды"), Россия (7720031037); Вып.к.АО "Фармацевтическое научно-производственное предприятие "Ретиноиды" (АО "Ретиноиды"), Россия (7720031037); </t>
  </si>
  <si>
    <t>D11AH</t>
  </si>
  <si>
    <t>ЛП-№(013565)-(РГ-RU)</t>
  </si>
  <si>
    <t>13.10.2026 
25-7-4375884-изм</t>
  </si>
  <si>
    <t>4601607000934</t>
  </si>
  <si>
    <t>мазь для наружного применения, 0.5%, 35 г - тубы (1)  - пачки картонные</t>
  </si>
  <si>
    <t>4601607000507</t>
  </si>
  <si>
    <t>Рисдиплам</t>
  </si>
  <si>
    <t>Рисдиплам ГЕРОФАРМ</t>
  </si>
  <si>
    <t>порошок для приготовления раствора для приема внутрь, 0.75 мг/мл, 2 г - флаконы (1)  / в комплекте с адаптером-1 шт., шприцем пероральным 1 мл-2 шт., шприцем пероральным 6 мл-2 шт., шприцем пероральным 12 мл-1 шт. / - пачки картонные</t>
  </si>
  <si>
    <t xml:space="preserve">Вл.Общество с ограниченной ответственностью "ГЕРОФАРМ" (ООО "ГЕРОФАРМ"), Россия (7826043970); Вып.к.Перв.Уп.Втор.Уп.Пр.Общество с ограниченной ответственностью "АЗТ ФАРМА К.Б." (ООО "АЗТ ФАРМА К.Б."), Россия; </t>
  </si>
  <si>
    <t>M09AX10</t>
  </si>
  <si>
    <t>ЛП-№(016065)-(РГ-RU)</t>
  </si>
  <si>
    <t>05.10.2026 
1778/25-26</t>
  </si>
  <si>
    <t>4607048490587</t>
  </si>
  <si>
    <t>Ритуксимаб</t>
  </si>
  <si>
    <t>Реддитукс®</t>
  </si>
  <si>
    <t>концентрат для приготовления раствора для инфузий, 10 мг/мл, 10 мл - флаконы (1)  - пачки картонные</t>
  </si>
  <si>
    <t xml:space="preserve">Вл.Перв.Уп.Пр.Д-р Редди`с Лабораторис Лтд, Индия (36AAACD7999Q1ZL); Вып.к.Втор.Уп.Акционерное общество "Р-Фарм" (АО "Р-Фарм "), Россия (7726311464); </t>
  </si>
  <si>
    <t>L01FA01</t>
  </si>
  <si>
    <t>ЛП-№(015881)-(РГ-RU)</t>
  </si>
  <si>
    <t>09.10.2026 
25-7-4374711-ОПР-изм</t>
  </si>
  <si>
    <t>4670012467823</t>
  </si>
  <si>
    <t xml:space="preserve">Вл.Вып.к.Перв.Уп.Втор.Уп.Пр.Д-р Редди`с Лабораторис Лтд, Индия (36AAACD7999Q1ZL); </t>
  </si>
  <si>
    <t>8901148237599</t>
  </si>
  <si>
    <t xml:space="preserve">Вл.Д-р Редди`с Лабораторис Лтд, Индия (36AAACD7999Q1ZL); Вып.к.Перв.Уп.Втор.Уп.Пр.Акционерное общество "Р-Фарм" (АО "Р-Фарм "), Россия (7726311464); </t>
  </si>
  <si>
    <t>4670012467786</t>
  </si>
  <si>
    <t xml:space="preserve">Вл.Д-р Редди`с Лабораторис Лтд, Индия (36AAACD7999Q1ZL); Вып.к.Перв.Уп.Втор.Уп.Пр.Общество с ограниченной ответственностью "Спутник Технополис" (ООО "Спутник Технополис"), Россия (9723108588); </t>
  </si>
  <si>
    <t>4670012467809</t>
  </si>
  <si>
    <t>концентрат для приготовления раствора для инфузий, 10 мг/мл, 50 мл - флаконы (1)  - пачки картонные</t>
  </si>
  <si>
    <t>4670012467830</t>
  </si>
  <si>
    <t>8901148237605</t>
  </si>
  <si>
    <t>4670012467793</t>
  </si>
  <si>
    <t>Ропивакаин</t>
  </si>
  <si>
    <t>раствор для инъекций, 10 мг/мл, 10 мл - ампулы (10)  - упаковки ячейковые контурные (1) - пачки картонные</t>
  </si>
  <si>
    <t>N01BB09</t>
  </si>
  <si>
    <t>ЛП-№(005747)-(РГ-RU)</t>
  </si>
  <si>
    <t>12.10.2026 
1864/25-26</t>
  </si>
  <si>
    <t>4605453033504</t>
  </si>
  <si>
    <t>раствор для инъекций, 10 мг/мл, 10 мл - ампулы (3)  - упаковки ячейковые контурные (1) - пачки картонные</t>
  </si>
  <si>
    <t>4605453033481</t>
  </si>
  <si>
    <t>раствор для инъекций, 10 мг/мл, 10 мл - ампулы (5)  - упаковки ячейковые контурные (1) - пачки картонные</t>
  </si>
  <si>
    <t>4605453033498</t>
  </si>
  <si>
    <t>раствор для инъекций, 10 мг/мл, 10 мл - ампулы (5)  - упаковки ячейковые контурные (2) - пачки картонные</t>
  </si>
  <si>
    <t>4605453033511</t>
  </si>
  <si>
    <t>раствор для инъекций, 10 мг/мл, 20 мл - ампулы (10)  - упаковки ячейковые контурные (1) - пачки картонные</t>
  </si>
  <si>
    <t>4605453033603</t>
  </si>
  <si>
    <t>раствор для инъекций, 10 мг/мл, 20 мл - ампулы (3)  - упаковки ячейковые контурные (1) - пачки картонные</t>
  </si>
  <si>
    <t>4605453033580</t>
  </si>
  <si>
    <t>раствор для инъекций, 10 мг/мл, 20 мл - ампулы (5)  - упаковки ячейковые контурные (1) - пачки картонные</t>
  </si>
  <si>
    <t>4605453033597</t>
  </si>
  <si>
    <t>раствор для инъекций, 10 мг/мл, 20 мл - ампулы (5)  - упаковки ячейковые контурные (2) - пачки картонные</t>
  </si>
  <si>
    <t>4605453033610</t>
  </si>
  <si>
    <t>раствор для инъекций, 10 мг/мл, 5 мл - ампулы (10)  - упаковки ячейковые контурные (1) - пачки картонные</t>
  </si>
  <si>
    <t>4605453033405</t>
  </si>
  <si>
    <t>раствор для инъекций, 10 мг/мл, 5 мл - ампулы (5)  - упаковки ячейковые контурные (1) - пачки картонные</t>
  </si>
  <si>
    <t>4605453033399</t>
  </si>
  <si>
    <t>раствор для инъекций, 10 мг/мл, 5 мл - ампулы (5)  - упаковки ячейковые контурные (2) - пачки картонные</t>
  </si>
  <si>
    <t>4605453033412</t>
  </si>
  <si>
    <t>раствор для инъекций, 2 мг/мл, 10 мл - ампулы (10)  - упаковки ячейковые контурные (1) - пачки картонные</t>
  </si>
  <si>
    <t>4605453032903</t>
  </si>
  <si>
    <t>раствор для инъекций, 2 мг/мл, 10 мл - ампулы (5)  - упаковки ячейковые контурные (2) - пачки картонные</t>
  </si>
  <si>
    <t>4605453032910</t>
  </si>
  <si>
    <t>раствор для инъекций, 2 мг/мл, 100 мл - флаконы (1)  - пачки картонные</t>
  </si>
  <si>
    <t xml:space="preserve">Вл.Общество с ограниченной ответственностью "Б-ФАРМ" (ООО "Б-ФАРМ"), Россия (5032209300); Вып.к.Перв.Уп.Втор.Уп.Пр.Общество с ограниченной ответственностью "Б-ФАРМ"  (ООО "Б-ФАРМ"), Россия (5032209300); </t>
  </si>
  <si>
    <t>ЛП-№(003582)-(РГ-RU)</t>
  </si>
  <si>
    <t>06.10.2026 
1805/25-26</t>
  </si>
  <si>
    <t>4620058181245</t>
  </si>
  <si>
    <t>раствор для инъекций, 2 мг/мл, 20 мл - ампулы (10)  - упаковки ячейковые контурные (1) - пачки картонные</t>
  </si>
  <si>
    <t>4605453033009</t>
  </si>
  <si>
    <t>раствор для инъекций, 2 мг/мл, 20 мл - ампулы (5)  - упаковки ячейковые контурные (1) - пачки картонные</t>
  </si>
  <si>
    <t>4605453032996</t>
  </si>
  <si>
    <t>раствор для инъекций, 2 мг/мл, 20 мл - ампулы (5)  - упаковки ячейковые контурные (2) - пачки картонные</t>
  </si>
  <si>
    <t>4605453033016</t>
  </si>
  <si>
    <t>раствор для инъекций, 5 мг/мл, 10 мл - ампулы (10)  - упаковки ячейковые контурные (1) - пачки картонные</t>
  </si>
  <si>
    <t>4605453032293</t>
  </si>
  <si>
    <t>раствор для инъекций, 5 мг/мл, 10 мл - ампулы (3)  - упаковки ячейковые контурные (1) - пачки картонные</t>
  </si>
  <si>
    <t>4605453032279</t>
  </si>
  <si>
    <t>раствор для инъекций, 5 мг/мл, 10 мл - ампулы (5)  - упаковки ячейковые контурные (1) - пачки картонные</t>
  </si>
  <si>
    <t>4605453032286</t>
  </si>
  <si>
    <t>раствор для инъекций, 5 мг/мл, 10 мл - ампулы (5)  - упаковки ячейковые контурные (2) - пачки картонные</t>
  </si>
  <si>
    <t>4605453032712</t>
  </si>
  <si>
    <t>раствор для инъекций, 5 мг/мл, 20 мл - ампулы (10)  - упаковки ячейковые контурные (1) - пачки картонные</t>
  </si>
  <si>
    <t>4605453032804</t>
  </si>
  <si>
    <t>раствор для инъекций, 5 мг/мл, 20 мл - ампулы (3)  - упаковки ячейковые контурные (1) - пачки картонные</t>
  </si>
  <si>
    <t>4605453032781</t>
  </si>
  <si>
    <t>раствор для инъекций, 5 мг/мл, 20 мл - ампулы (5)  - упаковки ячейковые контурные (1) - пачки картонные</t>
  </si>
  <si>
    <t>4605453032798</t>
  </si>
  <si>
    <t>раствор для инъекций, 5 мг/мл, 20 мл - ампулы (5)  - упаковки ячейковые контурные (2) - пачки картонные</t>
  </si>
  <si>
    <t>4605453032811</t>
  </si>
  <si>
    <t>раствор для инъекций, 5 мг/мл, 5 мл - ампулы (10)  - упаковки ячейковые контурные (1) - пачки картонные</t>
  </si>
  <si>
    <t>4605453031951</t>
  </si>
  <si>
    <t>раствор для инъекций, 5 мг/мл, 5 мл - ампулы (5)  - упаковки ячейковые контурные (1) - пачки картонные</t>
  </si>
  <si>
    <t>4605453031944</t>
  </si>
  <si>
    <t>раствор для инъекций, 5 мг/мл, 5 мл - ампулы (5)  - упаковки ячейковые контурные (2) - пачки картонные</t>
  </si>
  <si>
    <t>4605453031968</t>
  </si>
  <si>
    <t>раствор для инъекций, 7.5 мг/мл, 10 мл - ампулы (10)  - упаковки ячейковые контурные (1) - пачки картонные</t>
  </si>
  <si>
    <t>4605453033207</t>
  </si>
  <si>
    <t>раствор для инъекций, 7.5 мг/мл, 10 мл - ампулы (5)  - упаковки ячейковые контурные (1) - пачки картонные</t>
  </si>
  <si>
    <t>4605453033191</t>
  </si>
  <si>
    <t>раствор для инъекций, 7.5 мг/мл, 10 мл - ампулы (5)  - упаковки ячейковые контурные (2) - пачки картонные</t>
  </si>
  <si>
    <t>4605453033214</t>
  </si>
  <si>
    <t>раствор для инъекций, 7.5 мг/мл, 20 мл - ампулы (10)  - упаковки ячейковые контурные (1) - пачки картонные</t>
  </si>
  <si>
    <t>4605453033306</t>
  </si>
  <si>
    <t>раствор для инъекций, 7.5 мг/мл, 20 мл - ампулы (3)  - упаковки ячейковые контурные (1) - пачки картонные</t>
  </si>
  <si>
    <t>4605453033283</t>
  </si>
  <si>
    <t>раствор для инъекций, 7.5 мг/мл, 20 мл - ампулы (5)  - упаковки ячейковые контурные (1) - пачки картонные</t>
  </si>
  <si>
    <t>4605453033290</t>
  </si>
  <si>
    <t>раствор для инъекций, 7.5 мг/мл, 20 мл - ампулы (5)  - упаковки ячейковые контурные (2) - пачки картонные</t>
  </si>
  <si>
    <t>4605453033313</t>
  </si>
  <si>
    <t>раствор для инъекций, 7.5 мг/мл, 5 мл - ампулы (10)  - упаковки ячейковые контурные (1) - пачки картонные</t>
  </si>
  <si>
    <t>4605453033108</t>
  </si>
  <si>
    <t>раствор для инъекций, 7.5 мг/мл, 5 мл - ампулы (5)  - упаковки ячейковые контурные (2) - пачки картонные</t>
  </si>
  <si>
    <t>4605453033115</t>
  </si>
  <si>
    <t>Салициловая кислота</t>
  </si>
  <si>
    <t>раствор для наружного применения [спиртовой], 1%, 40 мл - флакон (1)  - ~</t>
  </si>
  <si>
    <t xml:space="preserve">Вл.Вып.к.Перв.Уп.Втор.Уп.Пр.ОАО "Тверская фармацевтическая фабрика", Россия (6904018394); </t>
  </si>
  <si>
    <t>D02AF</t>
  </si>
  <si>
    <t>ЛП-№(012298)-(РГ-RU)</t>
  </si>
  <si>
    <t>08.10.2026 
1824/25-26</t>
  </si>
  <si>
    <t>4603373000392</t>
  </si>
  <si>
    <t xml:space="preserve">раствор для наружного применения [спиртовой], 1%, 40 мл - флаконы (1) </t>
  </si>
  <si>
    <t xml:space="preserve">Вл.Вып.к.Перв.Уп.Втор.Уп.Пр.Акционерное общество "Ивановская фармацевтическая фабрика", Россия (3702051403); </t>
  </si>
  <si>
    <t>ЛП-№(007873)-(РГ-RU)</t>
  </si>
  <si>
    <t>14.10.2026 
1880/25-26</t>
  </si>
  <si>
    <t>4603184003926</t>
  </si>
  <si>
    <t>раствор для наружного применения [спиртовой], 2%, 40 мл - флакон (1)  - ~</t>
  </si>
  <si>
    <t>4603373000415</t>
  </si>
  <si>
    <t xml:space="preserve">раствор для наружного применения [спиртовой], 2%, 40 мл - флаконы (1) </t>
  </si>
  <si>
    <t>4603184003957</t>
  </si>
  <si>
    <t>раствор для наружного применения спиртовой, 2%, 40 мл - флаконы (1)  - пачки картонные</t>
  </si>
  <si>
    <t xml:space="preserve">Вл.Вып.к.Перв.Уп.Втор.Уп.Пр.Акционерное общество "Флора Кавказа" (АО "Флора Кавказа"), Россия (0912001280); </t>
  </si>
  <si>
    <t>D02AX</t>
  </si>
  <si>
    <t>ЛП-007068</t>
  </si>
  <si>
    <t>02.10.2026 
25-7-4374699-изм</t>
  </si>
  <si>
    <t>4606367004147</t>
  </si>
  <si>
    <t>раствор для наружного применения спиртовой, 2%, 40 мл - флаконы (1)  /  / - пачки картонные</t>
  </si>
  <si>
    <t xml:space="preserve">Вл.Вып.к.Перв.Уп.Втор.Уп.Пр.Общество с ограниченной ответственностью "БЭГРИФ" (ООО "БЭГРИФ"), Россия (5407206621); </t>
  </si>
  <si>
    <t>ЛП-№(009204)-(РГ-RU)</t>
  </si>
  <si>
    <t>01.10.2026 
1738/25-26</t>
  </si>
  <si>
    <t>4606683002179</t>
  </si>
  <si>
    <t>Севофлуран</t>
  </si>
  <si>
    <t>Севофлуран Медисорб</t>
  </si>
  <si>
    <t>жидкость для ингаляций, 250 мл - флаконы (1)  - пачки картонные</t>
  </si>
  <si>
    <t>N01AB08</t>
  </si>
  <si>
    <t>ЛП-№(003893)-(РГ-RU)</t>
  </si>
  <si>
    <t>01.10.2026 
1737/25-16</t>
  </si>
  <si>
    <t>4603182003270</t>
  </si>
  <si>
    <t>жидкость для ингаляций, 250 мл - флаконы (1)  / в комплекте с системой Quik-Fil / - пачки картонные</t>
  </si>
  <si>
    <t>01.10.2026 
1737/25-26</t>
  </si>
  <si>
    <t>4603182003256</t>
  </si>
  <si>
    <t>жидкость для ингаляций, 250 мл - флаконы, закрытые системой Quik-Fil (1)  - пачки картонные</t>
  </si>
  <si>
    <t>4603182005878</t>
  </si>
  <si>
    <t>Смектит диоктаэдрический</t>
  </si>
  <si>
    <t>СМЕКТИТ ДИОКТАЭДРИЧЕСКИЙ</t>
  </si>
  <si>
    <t>порошок для приготовления суспензии для приема внутрь, 3 г, 3.76 г - пакеты (10)  - пачки картонные</t>
  </si>
  <si>
    <t>A07BC05</t>
  </si>
  <si>
    <t>ЛП-№(009255)-(РГ-RU)</t>
  </si>
  <si>
    <t>06.10.2026 
25-7-4375466-изм</t>
  </si>
  <si>
    <t>4603184005739</t>
  </si>
  <si>
    <t>Соталол</t>
  </si>
  <si>
    <t>таблетки, 160 мг, 10 шт. - упаковки ячейковые контурные (2)  - пачка  картонная</t>
  </si>
  <si>
    <t>C07AA07</t>
  </si>
  <si>
    <t>ЛП-004665</t>
  </si>
  <si>
    <t>09.10.2026 
1839/25-26</t>
  </si>
  <si>
    <t>4680020181192</t>
  </si>
  <si>
    <t>таблетки, 160 мг, 10 шт. - упаковки ячейковые контурные (2)  - пачки картонные</t>
  </si>
  <si>
    <t>ЛП-№(011324)-(РГ-RU)</t>
  </si>
  <si>
    <t>4610383701393</t>
  </si>
  <si>
    <t>таблетки, 80 мг, 10 шт. - упаковки ячейковые контурные (2)  - пачка  картонная</t>
  </si>
  <si>
    <t>4680020181185</t>
  </si>
  <si>
    <t>таблетки, 80 мг, 10 шт. - упаковки ячейковые контурные (2)  - пачки картонные</t>
  </si>
  <si>
    <t>4610383701386</t>
  </si>
  <si>
    <t>Спиронолактон</t>
  </si>
  <si>
    <t>Спиронолактон Медисорб</t>
  </si>
  <si>
    <t>таблетки, 25 мг, 10 шт. - упаковки ячейковые контурные (3)  - пачки картонные</t>
  </si>
  <si>
    <t>C03DA01</t>
  </si>
  <si>
    <t>ЛП-№(001011)-(РГ-RU)</t>
  </si>
  <si>
    <t>06.10.2026 
1800/25-26</t>
  </si>
  <si>
    <t>4603182017819</t>
  </si>
  <si>
    <t>Сунитиниб</t>
  </si>
  <si>
    <t>Сунитиниб Канон</t>
  </si>
  <si>
    <t>капсулы, 50 мг, 14 шт. - упаковки ячейковые контурные (2)  - пачки картонные</t>
  </si>
  <si>
    <t>L01EX01</t>
  </si>
  <si>
    <t>ЛП-№(006750)-(РГ-RU)</t>
  </si>
  <si>
    <t>02.10.2026 
1756/25-26</t>
  </si>
  <si>
    <t>4606486056232</t>
  </si>
  <si>
    <t>капсулы, 50 мг, 28 шт. - банки (1)  - пачки картонные</t>
  </si>
  <si>
    <t>4606486056263</t>
  </si>
  <si>
    <t>капсулы, 50 мг, 7 шт. - упаковки ячейковые контурные (4)  - пачки картонные</t>
  </si>
  <si>
    <t>4606486056256</t>
  </si>
  <si>
    <t>Сунитиниб-Бинергия</t>
  </si>
  <si>
    <t xml:space="preserve">Вл.Акционерное общество "Бинергия" (АО "Бинергия"), Россия (5001062880); Вып.к.Перв.Уп.Пр.Общество с ограниченной ответственностью "НАНОФАРМА ДЕВЕЛОПМЕНТ" (ООО "НАНОФАРМА ДЕВЕЛОПМЕНТ"), Россия (1655283577); Втор.Уп.Общество с ограниченной ответственностью "Изварино Фарма" (ООО "Изварино Фарма"), Россия (5003022562); </t>
  </si>
  <si>
    <t>ЛП-№(015686)-(РГ-RU)</t>
  </si>
  <si>
    <t>05.10.2026 
1765/25-26</t>
  </si>
  <si>
    <t>4630028541566</t>
  </si>
  <si>
    <t>Такролимус</t>
  </si>
  <si>
    <t>Адваграф®</t>
  </si>
  <si>
    <t>капсулы пролонгированного действия, 0.5 мг, 10 шт. - блистеры (5)  - пачки картонные</t>
  </si>
  <si>
    <t xml:space="preserve">Вл.Астеллас Фарма Юроп Б.В., Нидерланды (NL001378995B01); Вып.к.Перв.Уп.Втор.Уп.Пр.Астеллас Ирланд Ко. Лимитед, Ирландия (IE6417235F/IE4806417M); </t>
  </si>
  <si>
    <t>L04AD02</t>
  </si>
  <si>
    <t>ЛП-№(008841)-(РГ-RU)</t>
  </si>
  <si>
    <t>02.10.2026 
25-7-4374704-ОПР-изм</t>
  </si>
  <si>
    <t>4607098453464</t>
  </si>
  <si>
    <t>капсулы пролонгированного действия, 1 мг, 10 шт. - блистеры (5)  - пачки картонные</t>
  </si>
  <si>
    <t>4607098453471</t>
  </si>
  <si>
    <t>капсулы пролонгированного действия, 5 мг, 10 шт. - блистеры (5)  - пачки картонные</t>
  </si>
  <si>
    <t>4607098453488</t>
  </si>
  <si>
    <t>Програф®</t>
  </si>
  <si>
    <t>капсулы, 0.5 мг, 10 шт. - блистеры (5)  - пачки картонные</t>
  </si>
  <si>
    <t>ЛП-№(007540)-(РГ-RU)</t>
  </si>
  <si>
    <t>4607098453433</t>
  </si>
  <si>
    <t>капсулы, 1 мг, 10 шт. - блистеры (5)  - пачки картонные</t>
  </si>
  <si>
    <t>4607098453440</t>
  </si>
  <si>
    <t>капсулы, 5 мг, 10 шт. - блистеры (5)  - пачки картонные</t>
  </si>
  <si>
    <t>4607098453457</t>
  </si>
  <si>
    <t>концентрат для приготовления раствора для внутривенного введения, 5 мг/мл, 1 шт. - ампулы (10)  - пачки картонные</t>
  </si>
  <si>
    <t>ЛП-№(005635)-(РГ-RU)</t>
  </si>
  <si>
    <t>4607098453372</t>
  </si>
  <si>
    <t>Тенектеплаза</t>
  </si>
  <si>
    <t>Нектелиза®</t>
  </si>
  <si>
    <t>лиофилизат для приготовления раствора для внутривенного введения, 50 мг, 50 мг - флаконы (1)  / в комплекте с растворителем (флаконы) 10 мл, адаптер -1 шт., шприц - 1 шт., игла - 2 шт. и салфетки спиртовые - 3 шт. / - пачки картонные</t>
  </si>
  <si>
    <t xml:space="preserve">Вл.Вып.к.Акционерное Общество "ГЕНЕРИУМ" (АО "ГЕНЕРИУМ"), Россия (3321027747); Перв.Уп.Втор.Уп.Пр.Акционерное Общество "ГЕНЕРИУМ" (АО "ГЕНЕРИУМ"), Россия (3321027747); </t>
  </si>
  <si>
    <t>B01AD11</t>
  </si>
  <si>
    <t>ЛП-№(009170)-(РГ-RU)</t>
  </si>
  <si>
    <t>06.10.2026 
25-7-4375226-изм</t>
  </si>
  <si>
    <t>4660007931637</t>
  </si>
  <si>
    <t>4660007931651</t>
  </si>
  <si>
    <t>лиофилизат для приготовления раствора для внутривенного введения, 50 мг, 50 мг - флаконы (1)  / в комплекте с растворителем (флаконы) 10 мл, канюля аспирационная -1 шт., шприц - 1 шт., игла - 2 шт. и салфетки спиртовые - 3 шт. / - пачки картонные</t>
  </si>
  <si>
    <t>4660007931644</t>
  </si>
  <si>
    <t>4660007931668</t>
  </si>
  <si>
    <t>Технеция (99mТс) меброфенин</t>
  </si>
  <si>
    <t>Бромезида, 99mTc</t>
  </si>
  <si>
    <t>лиофилизат для приготовления раствора для внутривенного введения, 1 шт. - флаконы (5)  - коробки картонные</t>
  </si>
  <si>
    <t xml:space="preserve">Вл.Вып.к.Перв.Уп.Втор.Уп.Пр.Общество с ограниченной ответственностью "ДИАМЕД" (ООО "ДИАМЕД"), Россия (7734008542); </t>
  </si>
  <si>
    <t>V09DA04</t>
  </si>
  <si>
    <t>ЛП-№(010855)-(РГ-RU)</t>
  </si>
  <si>
    <t>05.10.2026 
1770/25-26</t>
  </si>
  <si>
    <t>4606223000047</t>
  </si>
  <si>
    <t>Технеция [99mTс] фитат</t>
  </si>
  <si>
    <t>Технефит 99mTc</t>
  </si>
  <si>
    <t>лиофилизат для приготовления раствора для внутривенного введения, 1 шт. - флаконы (5)  - пачки картонные</t>
  </si>
  <si>
    <t>V09DB07</t>
  </si>
  <si>
    <t>ЛП-№(011243)-(РГ-RU)</t>
  </si>
  <si>
    <t>4606223000016</t>
  </si>
  <si>
    <t>Тиамин</t>
  </si>
  <si>
    <t>Тиамина хлорид</t>
  </si>
  <si>
    <t>раствор для внутримышечного введения, 50 мг/мл, 1 мл - ампулы (10)  - пачки картонные</t>
  </si>
  <si>
    <t>A11DA01</t>
  </si>
  <si>
    <t>ЛП-№(009559)-(РГ-RU)</t>
  </si>
  <si>
    <t>05.10.2026 
1768/25-26</t>
  </si>
  <si>
    <t>4850001740025</t>
  </si>
  <si>
    <t>Тизанидин</t>
  </si>
  <si>
    <t>ТИЗАНИДИН АВЕКСИМА</t>
  </si>
  <si>
    <t>таблетки, 2 мг, 10 шт. - упаковки ячейковые контурные (3)  - пачки картонные</t>
  </si>
  <si>
    <t>M03BX02</t>
  </si>
  <si>
    <t>ЛП-№(004214)-(РГ-RU)</t>
  </si>
  <si>
    <t>06.10.2026 
25-7-4375585-изм</t>
  </si>
  <si>
    <t>4603276013512</t>
  </si>
  <si>
    <t>таблетки, 4 мг, 10 шт. - упаковки ячейковые контурные (3)  - пачки картонные</t>
  </si>
  <si>
    <t>4603276013529</t>
  </si>
  <si>
    <t>Тилорон</t>
  </si>
  <si>
    <t>Амиксин®</t>
  </si>
  <si>
    <t>таблетки, покрытые пленочной оболочкой, 125 мг, 10 шт. - упаковки ячейковые контурные (1)  - пачки картонные</t>
  </si>
  <si>
    <t xml:space="preserve">Вл.Вып.к.Перв.Уп.Втор.Уп.Пр.Акционерное общество "Отисифарм Про" (АО "Отисифарм Про"), Россия (3906398964); </t>
  </si>
  <si>
    <t>J05AX19</t>
  </si>
  <si>
    <t>ЛП-№(004817)-(РГ-RU)</t>
  </si>
  <si>
    <t>12.10.2026 
1857/25-26</t>
  </si>
  <si>
    <t>4650277060663</t>
  </si>
  <si>
    <t xml:space="preserve">Вл.Акционерное общество "Отисифарм Про" (АО "Отисифарм Про"), Россия (3906398964); Вып.к.Перв.Уп.Втор.Уп.Пр.Открытое акционерное общество "Фармстандарт-Лексредства" (ОАО "Фармстандарт-Лексредства"), Россия (4631002737); </t>
  </si>
  <si>
    <t>4601669018434</t>
  </si>
  <si>
    <t>Тиоктовая кислота</t>
  </si>
  <si>
    <t>ТИОКТАВЕКСИМ</t>
  </si>
  <si>
    <t>капсулы, 300 мг, 10 шт. - упаковки ячейковые контурные (6)  - пачки картонные</t>
  </si>
  <si>
    <t>A16AX01</t>
  </si>
  <si>
    <t>ЛП-№(005060)-(РГ-RU)</t>
  </si>
  <si>
    <t>14.10.2026 
25-7-4376474-изм</t>
  </si>
  <si>
    <t>4603276014885</t>
  </si>
  <si>
    <t>Трамадол</t>
  </si>
  <si>
    <t>таблетки, 100 мг, 10 шт - упаковки ячейковые контурные (2)  - пачки картонные</t>
  </si>
  <si>
    <t>N02AX02</t>
  </si>
  <si>
    <t>ЛП-№(000419)-(РГ-RU)</t>
  </si>
  <si>
    <t>07.10.2026 
1815/25-26</t>
  </si>
  <si>
    <t>4602424005751</t>
  </si>
  <si>
    <t>таблетки, 50 мг, 10 шт. - упаковки ячейковые контурные (2)  - пачки картонные</t>
  </si>
  <si>
    <t>ЛП-№(000247)-(РГ-RU)</t>
  </si>
  <si>
    <t>4602424007830</t>
  </si>
  <si>
    <t>Транексамовая кислота</t>
  </si>
  <si>
    <t>таблетки, покрытые пленочной оболочкой, 250 мг, 10 шт. - упаковки ячейковые контурные (1)  - пачки картонные</t>
  </si>
  <si>
    <t xml:space="preserve">Вл.ООО "Эндокринные технологии", Россия (3435118606); Вып.к.Перв.Уп.Втор.Уп.Пр.Федеральное государственное унитарное предприятие "МОСКОВСКИЙ ЭНДОКРИННЫЙ ЗАВОД" (ФГУП "МОСКОВСКИЙ ЭНДОКРИННЫЙ ЗАВОД"), Россия (7722059711); </t>
  </si>
  <si>
    <t>B02AA02</t>
  </si>
  <si>
    <t>ЛП-№(002902)-(РГ-RU)</t>
  </si>
  <si>
    <t>06.10.2026 
1802/25-26</t>
  </si>
  <si>
    <t>4602676011241</t>
  </si>
  <si>
    <t>ЛП-006449</t>
  </si>
  <si>
    <t>таблетки, покрытые пленочной оболочкой, 250 мг, 10 шт. - упаковки ячейковые контурные (3)  - пачки картонные</t>
  </si>
  <si>
    <t>4602676011258</t>
  </si>
  <si>
    <t>Тригексифенидил</t>
  </si>
  <si>
    <t>Тригексифенидил Органика</t>
  </si>
  <si>
    <t>таблетки, 2 мг, 10 шт - упаковки ячейковые контурные (5)  - пачки картонные</t>
  </si>
  <si>
    <t>N04AA01</t>
  </si>
  <si>
    <t>ЛП-№(006198)-(РГ-RU)</t>
  </si>
  <si>
    <t>02.10.2026 
1751/25-26</t>
  </si>
  <si>
    <t>4602424007137</t>
  </si>
  <si>
    <t>ТРОМБИН+ФИБРИНОГЕН</t>
  </si>
  <si>
    <t>Тахокомб®</t>
  </si>
  <si>
    <t>губка лекарственная, 2.5х3.0х0.5 см, 1 шт. - контейнеры (1)  - пачки картонные</t>
  </si>
  <si>
    <t xml:space="preserve">Вл.Корза Медикал ГмбХ, Германия (DE337285184); Вып.к.Перв.Уп.Пр.Корза Медикал Дистрибьюшн ГмбХ Австрийское подразделение, Австрия (ATU77026004); Втор.Уп.Дельфарм Эвре, Франция (FR63440251007); </t>
  </si>
  <si>
    <t>B02BC30</t>
  </si>
  <si>
    <t>ЛП-№(011121)-(РГ-RU)</t>
  </si>
  <si>
    <t>07.10.2026 
25-7-4375234-ОС-изм</t>
  </si>
  <si>
    <t>4260732550181</t>
  </si>
  <si>
    <t>губка лекарственная, 4.8х4.8х0.5 см, 1 шт. - контейнеры (1)  - пачки картонные</t>
  </si>
  <si>
    <t>4260732550211</t>
  </si>
  <si>
    <t>губка лекарственная, 4.8х4.8х0.5 см, 1 шт. - контейнеры (2)  - пачки картонные</t>
  </si>
  <si>
    <t>4260732550204</t>
  </si>
  <si>
    <t>губка лекарственная, 9.5х4.8х0.5 см, 1 шт. - контейнеры (1)  - пачки картонные</t>
  </si>
  <si>
    <t>4260732550174</t>
  </si>
  <si>
    <t>Урсодезоксихолевая кислота</t>
  </si>
  <si>
    <t>Урсосан Форте</t>
  </si>
  <si>
    <t>таблетки, покрытые пленочной оболочкой, 500 мг, 10 шт. - упаковка ячейковая  контурная (1)  - пачка  картонная</t>
  </si>
  <si>
    <t xml:space="preserve">Вл.ПРО.МЕД.ЦС  Прага а.о., Чешская Республика (CZ00147893); Вып.к.Перв.Уп.Втор.Уп.Пр.Общество с ограниченной ответственностью "ФАРМАКОР ПРОДАКШН" (ООО "ФАРМАКОР ПРОДАКШН"), Россия (7802114781); </t>
  </si>
  <si>
    <t>A05AA02</t>
  </si>
  <si>
    <t>ЛП-№(003655)-(РГ-RU)</t>
  </si>
  <si>
    <t>07.10.2026 
25-7-4375227-изм</t>
  </si>
  <si>
    <t>4603569009666</t>
  </si>
  <si>
    <t>таблетки, покрытые пленочной оболочкой, 500 мг, 10 шт. - упаковка ячейковая  контурная (5)  - пачка картонная</t>
  </si>
  <si>
    <t>4603569009673</t>
  </si>
  <si>
    <t>Факторы свертывания крови II, VII, IX и X в комбинации [Протромбиновый комплекс]</t>
  </si>
  <si>
    <t>ОКТАПЛЕКС®</t>
  </si>
  <si>
    <t>лиофилизат для приготовления раствора для внутривенного введения, 500 МЕ, 500 МЕ - флаконы (1)  / в комплекте с набором для растворения: растворитель-вода для инъекций (флакон) 20 мл-1 шт., шприц одноразовый-1 шт., игла двухконцевая-1 шт., игла фильтровальная-1 шт., система для введения (игла-бабочка)-1 шт., салфетки дезинфицирующие-2шт. / - пачки картонные</t>
  </si>
  <si>
    <t xml:space="preserve">Вл.Втор.Уп.Октафарма Фармацевтика Продуктионсгезельшафт м.б.Х., Австрия (ATU142536); Вып.к.Перв.Уп.Пр.Октафарма, Франция (382814150); </t>
  </si>
  <si>
    <t>B02BD01</t>
  </si>
  <si>
    <t>ЛП-№(013500)-(РГ-RU)</t>
  </si>
  <si>
    <t>02.10.2026 
25-7-4374703-изм</t>
  </si>
  <si>
    <t>4640444810504</t>
  </si>
  <si>
    <t>Фамотидин</t>
  </si>
  <si>
    <t>лиофилизат для приготовления раствора для внутривенного введения, 20 мг, 20 мг - флакон (1)  / в комплекте с растворителем: натрия хлорида раствор 0.9% (ампулы) 10 мл-1 шт. / - пачка картонная</t>
  </si>
  <si>
    <t>A02BA03</t>
  </si>
  <si>
    <t>ЛП-№(016187)-(РГ-RU)</t>
  </si>
  <si>
    <t>07.10.2026 
25-7-4375878-изм</t>
  </si>
  <si>
    <t>4602521019569</t>
  </si>
  <si>
    <t>лиофилизат для приготовления раствора для внутривенного введения, 20 мг, 20 мг - флакон (5)  / в комплекте с растворителем: натрия хлорида раствор 0.9% (ампулы) 10 мл-5 шт. / - пачка картонная</t>
  </si>
  <si>
    <t>4602521019576</t>
  </si>
  <si>
    <t>Фуросемид</t>
  </si>
  <si>
    <t>таблетки, 40 мг, 10 шт. - упаковки ячейковые контурные (5)  - пачки картонные</t>
  </si>
  <si>
    <t>C03CA01</t>
  </si>
  <si>
    <t>ЛП-№(009785)-(РГ-RU)</t>
  </si>
  <si>
    <t>02.10.2026 
1746/25-26</t>
  </si>
  <si>
    <t>4602884010234</t>
  </si>
  <si>
    <t>Хлоргексидин</t>
  </si>
  <si>
    <t>раствор для местного и наружного применения, 0,05%, 100 мл - флаконы (1)  - пачки картонные</t>
  </si>
  <si>
    <t xml:space="preserve">Вл.ООО "АЛВИЛС", Россия (7722176486); Вып.к.Перв.Уп.Втор.Уп.Пр.ООО "ЮжФарм", Россия (6166063630); </t>
  </si>
  <si>
    <t>D08AC02</t>
  </si>
  <si>
    <t>ЛП-№(011615)-(РГ-RU)</t>
  </si>
  <si>
    <t>02.10.2026 
25-7-4374707-ОПР-изм</t>
  </si>
  <si>
    <t>4620008621753</t>
  </si>
  <si>
    <t>раствор для местного и наружного применения, 0.05%, 10 л - канистры (1)  - для стационаров</t>
  </si>
  <si>
    <t xml:space="preserve">Вл.Вып.к.Перв.Уп.Втор.Уп.Пр.АО "Кемеровская фармацевтическая фабрика", Россия (4200000365); </t>
  </si>
  <si>
    <t>ЛП-№(011924)-(РГ-RU)</t>
  </si>
  <si>
    <t>09.10.2026 
1829/25-26</t>
  </si>
  <si>
    <t>4605903004122</t>
  </si>
  <si>
    <t>раствор для местного и наружного применения, 0.05%, 100 мл - флакон-капельницы (60)  - коробки картонные (для стационаров)</t>
  </si>
  <si>
    <t>4605903010574</t>
  </si>
  <si>
    <t>раствор для местного и наружного применения, 0.05%, 100 мл - флаконы (60)  - коробки картонные (для стационаров)</t>
  </si>
  <si>
    <t>4605903010512</t>
  </si>
  <si>
    <t>раствор для местного и наружного применения, 0.05%, 20 л - канистры (1)  - для стационаров</t>
  </si>
  <si>
    <t>4605903004139</t>
  </si>
  <si>
    <t>раствор для местного и наружного применения, 0.05%, 3 л - канистры (1)  - для стационаров</t>
  </si>
  <si>
    <t>4605903004108</t>
  </si>
  <si>
    <t>раствор для местного и наружного применения, 0.05%, 5 л - канистры (1)  - для стационаров</t>
  </si>
  <si>
    <t>4605903004115</t>
  </si>
  <si>
    <t>Хлоргексидина биглюконат</t>
  </si>
  <si>
    <t>раствор для местного и наружного применения, 0.05%, 100 мл - флаконы (1)  - пачки картонные</t>
  </si>
  <si>
    <t>ЛП-№(007997)-(РГ-RU)</t>
  </si>
  <si>
    <t>02.10.2026 
1754/25-26</t>
  </si>
  <si>
    <t>4603905026241</t>
  </si>
  <si>
    <t>Хлорпромазин</t>
  </si>
  <si>
    <t>Хлорпромазин Канон</t>
  </si>
  <si>
    <t>таблетки, покрытые пленочной оболочкой, 100 мг, 10 шт. - упаковки ячейковые контурные (1)  - пачки картонные</t>
  </si>
  <si>
    <t>N05AA01</t>
  </si>
  <si>
    <t>ЛП-№(005058)-(РГ-RU)</t>
  </si>
  <si>
    <t>08.10.2026 
1822/25-26</t>
  </si>
  <si>
    <t>4606486040477</t>
  </si>
  <si>
    <t>таблетки, покрытые пленочной оболочкой, 50 мг, 10 шт. - упаковки ячейковые контурные (1)  - пачки картонные</t>
  </si>
  <si>
    <t>4606486040439</t>
  </si>
  <si>
    <t>Цетиризин</t>
  </si>
  <si>
    <t>Цетиризин Медисорб</t>
  </si>
  <si>
    <t>капли для приема внутрь, 10 мг/мл, 20 мл - флаконы (1)  - пачки картонные</t>
  </si>
  <si>
    <t>R06AE07</t>
  </si>
  <si>
    <t>ЛП-№(004441)-(РГ-RU)</t>
  </si>
  <si>
    <t>06.10.2026 
1808/25-26</t>
  </si>
  <si>
    <t>4603182003263</t>
  </si>
  <si>
    <t>Цефоперазон+[Сульбактам]</t>
  </si>
  <si>
    <t>АЛТЕГРАФ-АГ</t>
  </si>
  <si>
    <t>порошок для приготовления раствора для внутривенного и внутримышечного введения, 1000 мг+1000 мг, 2000 мг - флакон (1)  - пачка  картонная</t>
  </si>
  <si>
    <t>J01DD62</t>
  </si>
  <si>
    <t>ЛП-№(007949)-(РГ-RU)</t>
  </si>
  <si>
    <t>12.10.2026 
1861/25-26</t>
  </si>
  <si>
    <t>4660228711063</t>
  </si>
  <si>
    <t>порошок для приготовления раствора для внутривенного и внутримышечного введения, 1500 мг+1500 мг, 3000 мг - флакон (1)  - пачка картонная</t>
  </si>
  <si>
    <t>4660228711070</t>
  </si>
  <si>
    <t>порошок для приготовления раствора для внутривенного и внутримышечного введения, 2000 мг+2000 мг, 4000 мг - флакон (1)  - пачка картонная</t>
  </si>
  <si>
    <t>4660228711087</t>
  </si>
  <si>
    <t>порошок для приготовления раствора для внутривенного и внутримышечного введения, 250 мг+250 мг, 500 мг - флакон (1)  - пачка картонная</t>
  </si>
  <si>
    <t>4660228711032</t>
  </si>
  <si>
    <t>порошок для приготовления раствора для внутривенного и внутримышечного введения, 500 мг+500 мг, 1000 мг - флакон (1)  - пачка  картонная</t>
  </si>
  <si>
    <t>4660228711049</t>
  </si>
  <si>
    <t>порошок для приготовления раствора для внутривенного и внутримышечного введения, 750 мг+750 мг, 1500 мг - флакон (1)  - пачка  картонная</t>
  </si>
  <si>
    <t>4660228711056</t>
  </si>
  <si>
    <t>Цефтриаксон</t>
  </si>
  <si>
    <t>порошок для приготовления раствора для внутривенного и внутримышечного введения, 1000 мг, 1 шт. - флакон (1)  - пачка картонная</t>
  </si>
  <si>
    <t xml:space="preserve">Вл.Вып.к.Перв.Уп.Втор.Уп.Пр.Общество с ограниченной ответственностью "Рузфарма" (ООО "Рузфарма"), Россия (5075017297); </t>
  </si>
  <si>
    <t>J01DD04</t>
  </si>
  <si>
    <t>ЛП-№(009465)-(РГ-RU)</t>
  </si>
  <si>
    <t>12.10.2026 
1854/25-26</t>
  </si>
  <si>
    <t>4640005760088</t>
  </si>
  <si>
    <t>Цианокобаламин</t>
  </si>
  <si>
    <t>раствор для инъекций, 0.5 мг/мл, 1 мл - ампулы (10)  / в комплекте с ножом ампульным / - коробки картонные</t>
  </si>
  <si>
    <t>B03BA01</t>
  </si>
  <si>
    <t>ЛП-№(009508)-(РГ-RU)</t>
  </si>
  <si>
    <t>05.10.2026 
1767/25-26</t>
  </si>
  <si>
    <t>4850001740056</t>
  </si>
  <si>
    <t>Циклосерин</t>
  </si>
  <si>
    <t>капсулы, 125 мг, 10 шт - банки (1)  - пачки картонные</t>
  </si>
  <si>
    <t>J04AB01</t>
  </si>
  <si>
    <t>ЛП-№(010961)-(РГ-RU)</t>
  </si>
  <si>
    <t>02.10.2026 
25-7-4373916-изм</t>
  </si>
  <si>
    <t>4605422042421</t>
  </si>
  <si>
    <t>капсулы, 125 мг, 10 шт - упаковки ячейковые контурные (1)  - пачки картонные</t>
  </si>
  <si>
    <t>4605422042483</t>
  </si>
  <si>
    <t>капсулы, 125 мг, 10 шт - упаковки ячейковые контурные (10)  - пачки картонные</t>
  </si>
  <si>
    <t>4605422042544</t>
  </si>
  <si>
    <t>капсулы, 125 мг, 10 шт - упаковки ячейковые контурные (2)  - пачки картонные</t>
  </si>
  <si>
    <t>4605422042490</t>
  </si>
  <si>
    <t>капсулы, 125 мг, 10 шт - упаковки ячейковые контурные (5)  - пачки картонные</t>
  </si>
  <si>
    <t>4605422042513</t>
  </si>
  <si>
    <t>капсулы, 125 мг, 10 шт - упаковки ячейковые контурные (6)  - пачки картонные</t>
  </si>
  <si>
    <t>4605422042520</t>
  </si>
  <si>
    <t>капсулы, 125 мг, 10 шт - упаковки ячейковые контурные (8)  - пачки картонные</t>
  </si>
  <si>
    <t>4605422042537</t>
  </si>
  <si>
    <t>капсулы, 125 мг, 10 шт. - упаковки ячейковые контурные (3)  - пачки картонные</t>
  </si>
  <si>
    <t>4605422042506</t>
  </si>
  <si>
    <t>капсулы, 125 мг, 100 шт. - банки (1)  - пачки картонные</t>
  </si>
  <si>
    <t>4605422040144</t>
  </si>
  <si>
    <t>капсулы, 125 мг, 20 шт - банки (1)  - пачки картонные</t>
  </si>
  <si>
    <t>4605422042438</t>
  </si>
  <si>
    <t>капсулы, 125 мг, 30 шт. - банки (1)  - пачки картонные</t>
  </si>
  <si>
    <t>4605422042445</t>
  </si>
  <si>
    <t>капсулы, 125 мг, 40 шт - банки (1)  - пачки картонные</t>
  </si>
  <si>
    <t>4605422042452</t>
  </si>
  <si>
    <t>капсулы, 125 мг, 50 шт - банки (1)  - пачки картонные</t>
  </si>
  <si>
    <t>4605422042469</t>
  </si>
  <si>
    <t>капсулы, 125 мг, 60 шт - банки (1)  - пачки картонные</t>
  </si>
  <si>
    <t>4605422042476</t>
  </si>
  <si>
    <t>капсулы, 250 мг, 10 шт - банки (1)  - пачки картонные</t>
  </si>
  <si>
    <t>4605422042551</t>
  </si>
  <si>
    <t>капсулы, 250 мг, 10 шт - упаковки ячейковые контурные (1)  - пачки картонные</t>
  </si>
  <si>
    <t>4605422042612</t>
  </si>
  <si>
    <t>капсулы, 250 мг, 10 шт - упаковки ячейковые контурные (2)  - пачки картонные</t>
  </si>
  <si>
    <t>4605422042629</t>
  </si>
  <si>
    <t>капсулы, 250 мг, 10 шт - упаковки ячейковые контурные (3)  - пачки картонные</t>
  </si>
  <si>
    <t>4605422042636</t>
  </si>
  <si>
    <t>капсулы, 250 мг, 10 шт - упаковки ячейковые контурные (5)  - пачки картонные</t>
  </si>
  <si>
    <t>4605422042643</t>
  </si>
  <si>
    <t>капсулы, 250 мг, 10 шт - упаковки ячейковые контурные (6)  - пачки картонные</t>
  </si>
  <si>
    <t>4605422042650</t>
  </si>
  <si>
    <t>капсулы, 250 мг, 10 шт. - упаковки ячейковые контурные (10)  - пачки картонные</t>
  </si>
  <si>
    <t>4605422042674</t>
  </si>
  <si>
    <t>капсулы, 250 мг, 10 шт. - упаковки ячейковые контурные (8)  - пачки картонные</t>
  </si>
  <si>
    <t>4605422042667</t>
  </si>
  <si>
    <t>капсулы, 250 мг, 100 шт - банки (1)  - пачки картонные</t>
  </si>
  <si>
    <t>4605422040151</t>
  </si>
  <si>
    <t>капсулы, 250 мг, 20 шт - банки (1)  - пачки картонные</t>
  </si>
  <si>
    <t>4605422042568</t>
  </si>
  <si>
    <t>капсулы, 250 мг, 30 шт. - банки (1)  - пачки картонные</t>
  </si>
  <si>
    <t>4605422042575</t>
  </si>
  <si>
    <t>капсулы, 250 мг, 40 шт - банки (1)  - пачки картонные</t>
  </si>
  <si>
    <t>4605422042582</t>
  </si>
  <si>
    <t>капсулы, 250 мг, 50 шт. - банки (1)  - пачки картонные</t>
  </si>
  <si>
    <t>4605422042599</t>
  </si>
  <si>
    <t>капсулы, 250 мг, 60 шт - банки (1)  - пачки картонные</t>
  </si>
  <si>
    <t>4605422042605</t>
  </si>
  <si>
    <t>Ципрофлоксацин</t>
  </si>
  <si>
    <t>таблетки, покрытые пленочной оболочкой, 250 мг, 10 шт - упаковки ячейковые контурные (1)  - пачки картонные</t>
  </si>
  <si>
    <t>J01MA02</t>
  </si>
  <si>
    <t>ЛП-№(014263)-(РГ-RU)</t>
  </si>
  <si>
    <t>13.10.2026 
1872/25-26/ОС</t>
  </si>
  <si>
    <t>4605422041752</t>
  </si>
  <si>
    <t>таблетки, покрытые пленочной оболочкой, 500 мг, 10 шт. - упаковки ячейковые контурные (1)  - пачки картонные</t>
  </si>
  <si>
    <t>ЛП-№(000641)-(РГ-RU)</t>
  </si>
  <si>
    <t>4660153654251</t>
  </si>
  <si>
    <t>Цифран®</t>
  </si>
  <si>
    <t>таблетки, покрытые пленочной оболочкой, 250 мг, 10 шт. - упаковки ячейковые контурные (1)  - коробки картонные</t>
  </si>
  <si>
    <t xml:space="preserve">Вл.Сан Фармасьютикал Индастриз Лтд, Индия (AADCS3124K); Вып.к.Перв.Уп.Втор.Уп.Пр.Сан Фармасьютикал Индастриз Лтд, Индия (9909033465); </t>
  </si>
  <si>
    <t>ЛП-№(010734)-(РГ-RU)</t>
  </si>
  <si>
    <t>4601764000020</t>
  </si>
  <si>
    <t>таблетки, покрытые пленочной оболочкой, 500 мг, 10 шт. - упаковки ячейковые контурные (1)  - коробки картонные</t>
  </si>
  <si>
    <t>4601764000051</t>
  </si>
  <si>
    <t>Эверолимус</t>
  </si>
  <si>
    <t>Эверолимус-Бинергия</t>
  </si>
  <si>
    <t>таблетки, 10 мг, 10 шт. - упаковки ячейковые контурные (6)  - пачки картонные</t>
  </si>
  <si>
    <t>L01EG02</t>
  </si>
  <si>
    <t>ЛП-№(016209)-(РГ-RU)</t>
  </si>
  <si>
    <t>14.10.2026 
1882/25-26</t>
  </si>
  <si>
    <t>4630028541597</t>
  </si>
  <si>
    <t>таблетки, 5 мг, 10 шт. - упаковки ячейковые контурные (6)  - пачки картонные</t>
  </si>
  <si>
    <t>4630028541580</t>
  </si>
  <si>
    <t>Эзомепразол</t>
  </si>
  <si>
    <t>Эзомепразол Канон</t>
  </si>
  <si>
    <t>капсулы кишечнорастворимые, 20 мг, 14 шт. - упаковки ячейковые контурные (2)  - пачки картонные</t>
  </si>
  <si>
    <t>A02BC05</t>
  </si>
  <si>
    <t>ЛП-№(005188)-(РГ-RU)</t>
  </si>
  <si>
    <t>08.10.2026 
1821/25-26</t>
  </si>
  <si>
    <t>4606486045199</t>
  </si>
  <si>
    <t>капсулы кишечнорастворимые, 20 мг, 7 шт. - упаковки ячейковые контурные (4)  - пачки картонные</t>
  </si>
  <si>
    <t>4606486045168</t>
  </si>
  <si>
    <t>Экулизумаб</t>
  </si>
  <si>
    <t>Элизария®</t>
  </si>
  <si>
    <t>концентрат для приготовления раствора для инфузий, 10 мг/мл, 30 мл - флаконы (1)  - пачки картонные</t>
  </si>
  <si>
    <t xml:space="preserve">Вл.Общество с ограниченной ответственностью "Генериум-Некст" (ООО "Генериум-Некст"), Россия (3321035160); Перв.Уп.Пр.Акционерное Общество "ГЕНЕРИУМ" (АО "ГЕНЕРИУМ"), Россия (3321027747); Вып.к.Втор.Уп.Общество с ограниченной ответственностью "Генериум-Некст" (ООО "Генериум-Некст"), Россия (3321035160); </t>
  </si>
  <si>
    <t>L04AJ01</t>
  </si>
  <si>
    <t>ЛП-№(000140)-(РГ-RU)</t>
  </si>
  <si>
    <t>08.10.2026 
25-7-4375584-ОПР-изм</t>
  </si>
  <si>
    <t>4620078630457</t>
  </si>
  <si>
    <t>Эналаприл</t>
  </si>
  <si>
    <t>таблетки, 10 мг, 10 шт - упаковки ячейковые контурные (2)  - пачки картонные</t>
  </si>
  <si>
    <t>C09AA02</t>
  </si>
  <si>
    <t>ЛП-№(011311)-(РГ-RU)</t>
  </si>
  <si>
    <t>07.10.2026 
1814/25-26</t>
  </si>
  <si>
    <t>4602424003030</t>
  </si>
  <si>
    <t>Этамзилат</t>
  </si>
  <si>
    <t>Дицинон®</t>
  </si>
  <si>
    <t>таблетки, 250 мг, 10 шт. - блистер (10)  /  / - пачка картонная</t>
  </si>
  <si>
    <t xml:space="preserve">Вл.Сандоз д.д., Словения (SI76665623); Пр.ООО "Новартис Фармасьютикал Мэньюфекчуринг", Словения (SI 98914227); Вып.к.Перв.Уп.Втор.Уп.Лек Фармасьютикалс д.д., Словения (SI87916452); </t>
  </si>
  <si>
    <t>B02BX01</t>
  </si>
  <si>
    <t>ЛП-№(008963)-(РГ-RU)</t>
  </si>
  <si>
    <t>12.10.2026 
1843/25-26</t>
  </si>
  <si>
    <t>7622436119496</t>
  </si>
  <si>
    <t>Этанол</t>
  </si>
  <si>
    <t>Медицинский антисептический раствор</t>
  </si>
  <si>
    <t>раствор для наружного применения [спиртовой], 70%, 100 мл - флаконы темного  стекла (1)  - -</t>
  </si>
  <si>
    <t>D08AX08</t>
  </si>
  <si>
    <t>ЛСР-004694/09</t>
  </si>
  <si>
    <t>02.10.2026 
1764/25-26</t>
  </si>
  <si>
    <t>4606683000090</t>
  </si>
  <si>
    <t>раствор для наружного применения [спиртовой], 70%, 100 мл - флаконы темного  стекла (1)  - пачки картонные</t>
  </si>
  <si>
    <t>4606683000144</t>
  </si>
  <si>
    <t xml:space="preserve">раствор для наружного применения [спиртовой], 90%, 10 л - канистры полиэтиленовые (1) </t>
  </si>
  <si>
    <t>14.10.2026 
1886/25-26</t>
  </si>
  <si>
    <t>4606683000984</t>
  </si>
  <si>
    <t>раствор для наружного применения [спиртовой], 90%, 100 мл - флаконы темного  стекла (1)  - -</t>
  </si>
  <si>
    <t>4606683000250</t>
  </si>
  <si>
    <t>раствор для наружного применения [спиртовой], 90%, 100 мл - флаконы темного  стекла (1)  - пачки картонные</t>
  </si>
  <si>
    <t>4606683000267</t>
  </si>
  <si>
    <t>Этилметилгидроксипиридина сукцинат</t>
  </si>
  <si>
    <t>Мексикор®</t>
  </si>
  <si>
    <t>раствор для внутривенного и внутримышечного введения, 50 мг/мл, 2 мл - ампулы (10)  - пачки картонные</t>
  </si>
  <si>
    <t xml:space="preserve">Вл.ООО "ЭкоФармИнвест", Россия (7706216893); Вып.к.Перв.Уп.Втор.Уп.Пр.Закрытое акционерное общество "ВИФИТЕХ" (ЗАО "ВИФИТЕХ"), Россия (5077012784); </t>
  </si>
  <si>
    <t>N07XX</t>
  </si>
  <si>
    <t>ЛП-№(014210)-(РГ-RU)</t>
  </si>
  <si>
    <t>05.10.2026 
25-7-4374691-ОПР-изм</t>
  </si>
  <si>
    <t>4605180008332</t>
  </si>
  <si>
    <t>раствор для внутривенного и внутримышечного введения, 50 мг/мл, 5 мл - ампулы (10)  - пачки картонные</t>
  </si>
  <si>
    <t>4605180008356</t>
  </si>
  <si>
    <t>раствор для внутривенного и внутримышечного введения, 50 мг/мл, 5 мл - ампулы (20)  - пачки картонные</t>
  </si>
  <si>
    <t>4605180008363</t>
  </si>
  <si>
    <t>раствор для внутривенного и внутримышечного введения, 50 мг/мл, 5 мл - ампулы (5)  - пачки картонные</t>
  </si>
  <si>
    <t>4605180008349</t>
  </si>
  <si>
    <t>Мексицинат Органика</t>
  </si>
  <si>
    <t>ЛП-№(003682)-(РГ-RU)</t>
  </si>
  <si>
    <t>02.10.2026 
1762/25-26</t>
  </si>
  <si>
    <t>4602424010397</t>
  </si>
  <si>
    <t>4602424010373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</si>
</sst>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_ "/>
    <numFmt numFmtId="179" formatCode="[$-10419]###,###"/>
    <numFmt numFmtId="180" formatCode="[$-10419]###,###,##0.00"/>
    <numFmt numFmtId="181" formatCode="dd\.mm\.yyyy"/>
  </numFmts>
  <fonts count="29">
    <font>
      <sz val="10"/>
      <name val="Arial"/>
      <charset val="134"/>
    </font>
    <font>
      <b/>
      <sz val="8"/>
      <color indexed="8"/>
      <name val="Times New Roman"/>
      <charset val="204"/>
    </font>
    <font>
      <b/>
      <sz val="14"/>
      <color rgb="FF000000"/>
      <name val="Times New Roman"/>
      <charset val="204"/>
    </font>
    <font>
      <b/>
      <sz val="10"/>
      <color indexed="8"/>
      <name val="Times New Roman"/>
      <charset val="204"/>
    </font>
    <font>
      <sz val="11"/>
      <color indexed="8"/>
      <name val="Calibri"/>
      <charset val="204"/>
    </font>
    <font>
      <b/>
      <sz val="12"/>
      <name val="Times New Roman"/>
      <charset val="204"/>
    </font>
    <font>
      <sz val="10"/>
      <color indexed="8"/>
      <name val="Calibri"/>
      <charset val="204"/>
    </font>
    <font>
      <b/>
      <sz val="12"/>
      <color indexed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5F5F5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</cellStyleXfs>
  <cellXfs count="23">
    <xf numFmtId="0" fontId="0" fillId="0" borderId="0" xfId="0"/>
    <xf numFmtId="178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3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center" wrapText="1" readingOrder="1"/>
      <protection locked="0"/>
    </xf>
    <xf numFmtId="0" fontId="1" fillId="2" borderId="6" xfId="0" applyFont="1" applyFill="1" applyBorder="1" applyAlignment="1" applyProtection="1">
      <alignment horizontal="center" vertical="center" wrapText="1" readingOrder="1"/>
      <protection locked="0"/>
    </xf>
    <xf numFmtId="0" fontId="3" fillId="4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 readingOrder="1"/>
      <protection locked="0"/>
    </xf>
    <xf numFmtId="0" fontId="4" fillId="0" borderId="9" xfId="0" applyFont="1" applyBorder="1" applyAlignment="1" applyProtection="1">
      <alignment horizontal="left" vertical="top" wrapText="1" readingOrder="1"/>
      <protection locked="0"/>
    </xf>
    <xf numFmtId="0" fontId="4" fillId="0" borderId="10" xfId="0" applyFont="1" applyBorder="1" applyAlignment="1" applyProtection="1">
      <alignment vertical="top" wrapText="1" readingOrder="1"/>
      <protection locked="0"/>
    </xf>
    <xf numFmtId="179" fontId="4" fillId="0" borderId="10" xfId="0" applyNumberFormat="1" applyFont="1" applyBorder="1" applyAlignment="1" applyProtection="1">
      <alignment horizontal="center" vertical="top" wrapText="1" readingOrder="1"/>
      <protection locked="0"/>
    </xf>
    <xf numFmtId="180" fontId="4" fillId="0" borderId="10" xfId="0" applyNumberFormat="1" applyFont="1" applyBorder="1" applyAlignment="1" applyProtection="1">
      <alignment vertical="top" wrapText="1" readingOrder="1"/>
      <protection locked="0"/>
    </xf>
    <xf numFmtId="178" fontId="5" fillId="0" borderId="11" xfId="49" applyNumberFormat="1" applyFont="1" applyBorder="1" applyAlignment="1">
      <alignment horizontal="right" vertical="top" wrapText="1"/>
    </xf>
    <xf numFmtId="178" fontId="5" fillId="0" borderId="11" xfId="0" applyNumberFormat="1" applyFont="1" applyBorder="1" applyAlignment="1">
      <alignment horizontal="right" vertical="top"/>
    </xf>
    <xf numFmtId="0" fontId="4" fillId="0" borderId="10" xfId="0" applyFont="1" applyBorder="1" applyAlignment="1" applyProtection="1">
      <alignment horizontal="center" vertical="top" wrapText="1" readingOrder="1"/>
      <protection locked="0"/>
    </xf>
    <xf numFmtId="0" fontId="6" fillId="0" borderId="10" xfId="0" applyFont="1" applyBorder="1" applyAlignment="1" applyProtection="1">
      <alignment horizontal="center" vertical="top" wrapText="1" readingOrder="1"/>
      <protection locked="0"/>
    </xf>
    <xf numFmtId="181" fontId="6" fillId="0" borderId="12" xfId="0" applyNumberFormat="1" applyFont="1" applyBorder="1" applyAlignment="1" applyProtection="1">
      <alignment horizontal="center" vertical="top" wrapText="1" readingOrder="1"/>
      <protection locked="0"/>
    </xf>
    <xf numFmtId="178" fontId="7" fillId="5" borderId="11" xfId="49" applyNumberFormat="1" applyFont="1" applyFill="1" applyBorder="1" applyAlignment="1">
      <alignment horizontal="center" vertical="center" wrapText="1"/>
    </xf>
    <xf numFmtId="178" fontId="5" fillId="5" borderId="11" xfId="0" applyNumberFormat="1" applyFont="1" applyFill="1" applyBorder="1" applyAlignment="1">
      <alignment horizontal="center" vertic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</cellStyles>
  <tableStyles count="0" defaultTableStyle="TableStyleMedium2" defaultPivotStyle="PivotStyleLight16"/>
  <colors>
    <mruColors>
      <color rgb="00F5F5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95"/>
  <sheetViews>
    <sheetView tabSelected="1" zoomScale="70" zoomScaleNormal="70" workbookViewId="0">
      <selection activeCell="C3" sqref="C3"/>
    </sheetView>
  </sheetViews>
  <sheetFormatPr defaultColWidth="9.14285714285714" defaultRowHeight="111" customHeight="1"/>
  <cols>
    <col min="1" max="1" width="14.047619047619" customWidth="1"/>
    <col min="2" max="2" width="15.4761904761905" customWidth="1"/>
    <col min="3" max="3" width="25.4761904761905" customWidth="1"/>
    <col min="4" max="4" width="27.1428571428571" customWidth="1"/>
    <col min="7" max="7" width="10.952380952381" customWidth="1"/>
    <col min="8" max="9" width="12.7142857142857" style="1"/>
    <col min="10" max="11" width="14.7142857142857" style="1"/>
    <col min="12" max="12" width="9.14285714285714" style="2"/>
    <col min="16" max="16" width="11.0761904761905" customWidth="1"/>
  </cols>
  <sheetData>
    <row r="1" ht="71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6"/>
      <c r="M1" s="4"/>
      <c r="N1" s="4"/>
      <c r="O1" s="4"/>
      <c r="P1" s="7"/>
    </row>
    <row r="2" customHeight="1" spans="1:1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11" t="s">
        <v>16</v>
      </c>
    </row>
    <row r="3" customHeight="1" spans="1:16">
      <c r="A3" s="12" t="s">
        <v>17</v>
      </c>
      <c r="B3" s="13" t="s">
        <v>17</v>
      </c>
      <c r="C3" s="13" t="s">
        <v>18</v>
      </c>
      <c r="D3" s="13" t="s">
        <v>19</v>
      </c>
      <c r="E3" s="13" t="s">
        <v>20</v>
      </c>
      <c r="F3" s="14">
        <v>20</v>
      </c>
      <c r="G3" s="15">
        <v>1229.05</v>
      </c>
      <c r="H3" s="16">
        <f>G3*0.1</f>
        <v>122.905</v>
      </c>
      <c r="I3" s="17">
        <f>G3*0.15</f>
        <v>184.3575</v>
      </c>
      <c r="J3" s="17">
        <f>G3+H3+I3</f>
        <v>1536.3125</v>
      </c>
      <c r="K3" s="17">
        <f>J3*1.1</f>
        <v>1689.94375</v>
      </c>
      <c r="M3" s="13" t="s">
        <v>21</v>
      </c>
      <c r="N3" s="18" t="s">
        <v>22</v>
      </c>
      <c r="O3" s="19" t="s">
        <v>23</v>
      </c>
      <c r="P3" s="20">
        <v>46307</v>
      </c>
    </row>
    <row r="4" customHeight="1" spans="1:16">
      <c r="A4" s="12" t="s">
        <v>17</v>
      </c>
      <c r="B4" s="13" t="s">
        <v>17</v>
      </c>
      <c r="C4" s="13" t="s">
        <v>24</v>
      </c>
      <c r="D4" s="13" t="s">
        <v>19</v>
      </c>
      <c r="E4" s="13" t="s">
        <v>20</v>
      </c>
      <c r="F4" s="14">
        <v>20</v>
      </c>
      <c r="G4" s="15">
        <v>1229.05</v>
      </c>
      <c r="H4" s="16">
        <f>G4*0.1</f>
        <v>122.905</v>
      </c>
      <c r="I4" s="17">
        <f>G4*0.15</f>
        <v>184.3575</v>
      </c>
      <c r="J4" s="17">
        <f>G4+H4+I4</f>
        <v>1536.3125</v>
      </c>
      <c r="K4" s="17">
        <f>J4*1.1</f>
        <v>1689.94375</v>
      </c>
      <c r="M4" s="13" t="s">
        <v>21</v>
      </c>
      <c r="N4" s="18" t="s">
        <v>22</v>
      </c>
      <c r="O4" s="19" t="s">
        <v>25</v>
      </c>
      <c r="P4" s="20">
        <v>46307</v>
      </c>
    </row>
    <row r="5" customHeight="1" spans="1:16">
      <c r="A5" s="12" t="s">
        <v>17</v>
      </c>
      <c r="B5" s="13" t="s">
        <v>26</v>
      </c>
      <c r="C5" s="13" t="s">
        <v>18</v>
      </c>
      <c r="D5" s="13" t="s">
        <v>19</v>
      </c>
      <c r="E5" s="13" t="s">
        <v>20</v>
      </c>
      <c r="F5" s="14">
        <v>20</v>
      </c>
      <c r="G5" s="15">
        <v>1229.05</v>
      </c>
      <c r="H5" s="16">
        <f>G5*0.1</f>
        <v>122.905</v>
      </c>
      <c r="I5" s="17">
        <f>G5*0.15</f>
        <v>184.3575</v>
      </c>
      <c r="J5" s="17">
        <f>G5+H5+I5</f>
        <v>1536.3125</v>
      </c>
      <c r="K5" s="17">
        <f>J5*1.1</f>
        <v>1689.94375</v>
      </c>
      <c r="M5" s="13" t="s">
        <v>27</v>
      </c>
      <c r="N5" s="18" t="s">
        <v>22</v>
      </c>
      <c r="O5" s="19" t="s">
        <v>28</v>
      </c>
      <c r="P5" s="20">
        <v>46307</v>
      </c>
    </row>
    <row r="6" customHeight="1" spans="1:16">
      <c r="A6" s="12" t="s">
        <v>29</v>
      </c>
      <c r="B6" s="13" t="s">
        <v>29</v>
      </c>
      <c r="C6" s="13" t="s">
        <v>30</v>
      </c>
      <c r="D6" s="13" t="s">
        <v>31</v>
      </c>
      <c r="E6" s="13" t="s">
        <v>32</v>
      </c>
      <c r="F6" s="14">
        <v>50</v>
      </c>
      <c r="G6" s="15">
        <v>122.02</v>
      </c>
      <c r="H6" s="16">
        <f>G6*0.14</f>
        <v>17.0828</v>
      </c>
      <c r="I6" s="17">
        <f>G6*0.22</f>
        <v>26.8444</v>
      </c>
      <c r="J6" s="17">
        <f>G6+H6+I6</f>
        <v>165.9472</v>
      </c>
      <c r="K6" s="17">
        <f>J6*1.1</f>
        <v>182.54192</v>
      </c>
      <c r="M6" s="13" t="s">
        <v>33</v>
      </c>
      <c r="N6" s="18" t="s">
        <v>34</v>
      </c>
      <c r="O6" s="19" t="s">
        <v>35</v>
      </c>
      <c r="P6" s="20">
        <v>46301</v>
      </c>
    </row>
    <row r="7" customHeight="1" spans="1:16">
      <c r="A7" s="12" t="s">
        <v>29</v>
      </c>
      <c r="B7" s="13" t="s">
        <v>36</v>
      </c>
      <c r="C7" s="13" t="s">
        <v>37</v>
      </c>
      <c r="D7" s="13" t="s">
        <v>38</v>
      </c>
      <c r="E7" s="13" t="s">
        <v>32</v>
      </c>
      <c r="F7" s="14">
        <v>50</v>
      </c>
      <c r="G7" s="15">
        <v>110.88</v>
      </c>
      <c r="H7" s="16">
        <f>G7*0.14</f>
        <v>15.5232</v>
      </c>
      <c r="I7" s="17">
        <f>G7*0.22</f>
        <v>24.3936</v>
      </c>
      <c r="J7" s="17">
        <f>G7+H7+I7</f>
        <v>150.7968</v>
      </c>
      <c r="K7" s="17">
        <f>J7*1.1</f>
        <v>165.87648</v>
      </c>
      <c r="M7" s="13" t="s">
        <v>39</v>
      </c>
      <c r="N7" s="18" t="s">
        <v>40</v>
      </c>
      <c r="O7" s="19" t="s">
        <v>41</v>
      </c>
      <c r="P7" s="20">
        <v>46301</v>
      </c>
    </row>
    <row r="8" customHeight="1" spans="1:16">
      <c r="A8" s="12" t="s">
        <v>29</v>
      </c>
      <c r="B8" s="13" t="s">
        <v>36</v>
      </c>
      <c r="C8" s="13" t="s">
        <v>37</v>
      </c>
      <c r="D8" s="13" t="s">
        <v>38</v>
      </c>
      <c r="E8" s="13" t="s">
        <v>32</v>
      </c>
      <c r="F8" s="14">
        <v>50</v>
      </c>
      <c r="G8" s="15">
        <v>110.88</v>
      </c>
      <c r="H8" s="16">
        <f>G8*0.14</f>
        <v>15.5232</v>
      </c>
      <c r="I8" s="17">
        <f>G8*0.22</f>
        <v>24.3936</v>
      </c>
      <c r="J8" s="17">
        <f>G8+H8+I8</f>
        <v>150.7968</v>
      </c>
      <c r="K8" s="17">
        <f>J8*1.1</f>
        <v>165.87648</v>
      </c>
      <c r="M8" s="13" t="s">
        <v>39</v>
      </c>
      <c r="N8" s="18" t="s">
        <v>40</v>
      </c>
      <c r="O8" s="19" t="s">
        <v>42</v>
      </c>
      <c r="P8" s="20">
        <v>46301</v>
      </c>
    </row>
    <row r="9" customHeight="1" spans="1:16">
      <c r="A9" s="12" t="s">
        <v>29</v>
      </c>
      <c r="B9" s="13" t="s">
        <v>36</v>
      </c>
      <c r="C9" s="13" t="s">
        <v>43</v>
      </c>
      <c r="D9" s="13" t="s">
        <v>38</v>
      </c>
      <c r="E9" s="13" t="s">
        <v>32</v>
      </c>
      <c r="F9" s="14">
        <v>30</v>
      </c>
      <c r="G9" s="15">
        <v>146.33</v>
      </c>
      <c r="H9" s="16">
        <f>G9*0.14</f>
        <v>20.4862</v>
      </c>
      <c r="I9" s="17">
        <f>G9*0.22</f>
        <v>32.1926</v>
      </c>
      <c r="J9" s="17">
        <f>G9+H9+I9</f>
        <v>199.0088</v>
      </c>
      <c r="K9" s="17">
        <f>J9*1.1</f>
        <v>218.90968</v>
      </c>
      <c r="M9" s="13" t="s">
        <v>39</v>
      </c>
      <c r="N9" s="18" t="s">
        <v>40</v>
      </c>
      <c r="O9" s="19" t="s">
        <v>44</v>
      </c>
      <c r="P9" s="20">
        <v>46301</v>
      </c>
    </row>
    <row r="10" customHeight="1" spans="1:16">
      <c r="A10" s="12" t="s">
        <v>29</v>
      </c>
      <c r="B10" s="13" t="s">
        <v>36</v>
      </c>
      <c r="C10" s="13" t="s">
        <v>43</v>
      </c>
      <c r="D10" s="13" t="s">
        <v>38</v>
      </c>
      <c r="E10" s="13" t="s">
        <v>32</v>
      </c>
      <c r="F10" s="14">
        <v>30</v>
      </c>
      <c r="G10" s="15">
        <v>146.33</v>
      </c>
      <c r="H10" s="16">
        <f>G10*0.14</f>
        <v>20.4862</v>
      </c>
      <c r="I10" s="17">
        <f>G10*0.22</f>
        <v>32.1926</v>
      </c>
      <c r="J10" s="17">
        <f>G10+H10+I10</f>
        <v>199.0088</v>
      </c>
      <c r="K10" s="17">
        <f>J10*1.1</f>
        <v>218.90968</v>
      </c>
      <c r="M10" s="13" t="s">
        <v>39</v>
      </c>
      <c r="N10" s="18" t="s">
        <v>40</v>
      </c>
      <c r="O10" s="19" t="s">
        <v>45</v>
      </c>
      <c r="P10" s="20">
        <v>46301</v>
      </c>
    </row>
    <row r="11" customHeight="1" spans="1:16">
      <c r="A11" s="12" t="s">
        <v>29</v>
      </c>
      <c r="B11" s="13" t="s">
        <v>36</v>
      </c>
      <c r="C11" s="13" t="s">
        <v>46</v>
      </c>
      <c r="D11" s="13" t="s">
        <v>38</v>
      </c>
      <c r="E11" s="13" t="s">
        <v>32</v>
      </c>
      <c r="F11" s="14">
        <v>30</v>
      </c>
      <c r="G11" s="15">
        <v>146.33</v>
      </c>
      <c r="H11" s="16">
        <f>G11*0.14</f>
        <v>20.4862</v>
      </c>
      <c r="I11" s="17">
        <f>G11*0.22</f>
        <v>32.1926</v>
      </c>
      <c r="J11" s="17">
        <f>G11+H11+I11</f>
        <v>199.0088</v>
      </c>
      <c r="K11" s="17">
        <f>J11*1.1</f>
        <v>218.90968</v>
      </c>
      <c r="M11" s="13" t="s">
        <v>39</v>
      </c>
      <c r="N11" s="18" t="s">
        <v>40</v>
      </c>
      <c r="O11" s="19" t="s">
        <v>47</v>
      </c>
      <c r="P11" s="20">
        <v>46301</v>
      </c>
    </row>
    <row r="12" customHeight="1" spans="1:16">
      <c r="A12" s="12" t="s">
        <v>29</v>
      </c>
      <c r="B12" s="13" t="s">
        <v>36</v>
      </c>
      <c r="C12" s="13" t="s">
        <v>46</v>
      </c>
      <c r="D12" s="13" t="s">
        <v>38</v>
      </c>
      <c r="E12" s="13" t="s">
        <v>32</v>
      </c>
      <c r="F12" s="14">
        <v>30</v>
      </c>
      <c r="G12" s="15">
        <v>146.33</v>
      </c>
      <c r="H12" s="16">
        <f>G12*0.14</f>
        <v>20.4862</v>
      </c>
      <c r="I12" s="17">
        <f>G12*0.22</f>
        <v>32.1926</v>
      </c>
      <c r="J12" s="17">
        <f>G12+H12+I12</f>
        <v>199.0088</v>
      </c>
      <c r="K12" s="17">
        <f>J12*1.1</f>
        <v>218.90968</v>
      </c>
      <c r="M12" s="13" t="s">
        <v>39</v>
      </c>
      <c r="N12" s="18" t="s">
        <v>40</v>
      </c>
      <c r="O12" s="19" t="s">
        <v>48</v>
      </c>
      <c r="P12" s="20">
        <v>46301</v>
      </c>
    </row>
    <row r="13" customHeight="1" spans="1:16">
      <c r="A13" s="12" t="s">
        <v>49</v>
      </c>
      <c r="B13" s="13" t="s">
        <v>50</v>
      </c>
      <c r="C13" s="13" t="s">
        <v>51</v>
      </c>
      <c r="D13" s="13" t="s">
        <v>52</v>
      </c>
      <c r="E13" s="13" t="s">
        <v>53</v>
      </c>
      <c r="F13" s="14">
        <v>1</v>
      </c>
      <c r="G13" s="15">
        <v>3719</v>
      </c>
      <c r="H13" s="16">
        <f>G13*0.1</f>
        <v>371.9</v>
      </c>
      <c r="I13" s="17">
        <f>G13*0.15</f>
        <v>557.85</v>
      </c>
      <c r="J13" s="17">
        <f>G13+H13+I13</f>
        <v>4648.75</v>
      </c>
      <c r="K13" s="17">
        <f>J13*1.1</f>
        <v>5113.625</v>
      </c>
      <c r="M13" s="13" t="s">
        <v>54</v>
      </c>
      <c r="N13" s="18" t="s">
        <v>55</v>
      </c>
      <c r="O13" s="19" t="s">
        <v>56</v>
      </c>
      <c r="P13" s="20">
        <v>46296</v>
      </c>
    </row>
    <row r="14" customHeight="1" spans="1:16">
      <c r="A14" s="12" t="s">
        <v>49</v>
      </c>
      <c r="B14" s="13" t="s">
        <v>50</v>
      </c>
      <c r="C14" s="13" t="s">
        <v>57</v>
      </c>
      <c r="D14" s="13" t="s">
        <v>52</v>
      </c>
      <c r="E14" s="13" t="s">
        <v>53</v>
      </c>
      <c r="F14" s="14">
        <v>1</v>
      </c>
      <c r="G14" s="15">
        <v>4820</v>
      </c>
      <c r="H14" s="16">
        <f>G14*0.1</f>
        <v>482</v>
      </c>
      <c r="I14" s="17">
        <f>G14*0.15</f>
        <v>723</v>
      </c>
      <c r="J14" s="17">
        <f>G14+H14+I14</f>
        <v>6025</v>
      </c>
      <c r="K14" s="17">
        <f>J14*1.1</f>
        <v>6627.5</v>
      </c>
      <c r="M14" s="13" t="s">
        <v>58</v>
      </c>
      <c r="N14" s="18" t="s">
        <v>55</v>
      </c>
      <c r="O14" s="19" t="s">
        <v>59</v>
      </c>
      <c r="P14" s="20">
        <v>46296</v>
      </c>
    </row>
    <row r="15" customHeight="1" spans="1:16">
      <c r="A15" s="12" t="s">
        <v>49</v>
      </c>
      <c r="B15" s="13" t="s">
        <v>50</v>
      </c>
      <c r="C15" s="13" t="s">
        <v>60</v>
      </c>
      <c r="D15" s="13" t="s">
        <v>52</v>
      </c>
      <c r="E15" s="13" t="s">
        <v>53</v>
      </c>
      <c r="F15" s="14">
        <v>1</v>
      </c>
      <c r="G15" s="15">
        <v>3597</v>
      </c>
      <c r="H15" s="16">
        <f>G15*0.1</f>
        <v>359.7</v>
      </c>
      <c r="I15" s="17">
        <f>G15*0.15</f>
        <v>539.55</v>
      </c>
      <c r="J15" s="17">
        <f>G15+H15+I15</f>
        <v>4496.25</v>
      </c>
      <c r="K15" s="17">
        <f>J15*1.1</f>
        <v>4945.875</v>
      </c>
      <c r="M15" s="13" t="s">
        <v>54</v>
      </c>
      <c r="N15" s="18" t="s">
        <v>55</v>
      </c>
      <c r="O15" s="19" t="s">
        <v>61</v>
      </c>
      <c r="P15" s="20">
        <v>46296</v>
      </c>
    </row>
    <row r="16" customHeight="1" spans="1:16">
      <c r="A16" s="12" t="s">
        <v>62</v>
      </c>
      <c r="B16" s="13" t="s">
        <v>63</v>
      </c>
      <c r="C16" s="13" t="s">
        <v>64</v>
      </c>
      <c r="D16" s="13" t="s">
        <v>65</v>
      </c>
      <c r="E16" s="13" t="s">
        <v>66</v>
      </c>
      <c r="F16" s="14">
        <v>30</v>
      </c>
      <c r="G16" s="15">
        <v>237.04</v>
      </c>
      <c r="H16" s="16">
        <f>G16*0.14</f>
        <v>33.1856</v>
      </c>
      <c r="I16" s="17">
        <f>G16*0.22</f>
        <v>52.1488</v>
      </c>
      <c r="J16" s="17">
        <f>G16+H16+I16</f>
        <v>322.3744</v>
      </c>
      <c r="K16" s="17">
        <f>J16*1.1</f>
        <v>354.61184</v>
      </c>
      <c r="M16" s="13" t="s">
        <v>67</v>
      </c>
      <c r="N16" s="18" t="s">
        <v>68</v>
      </c>
      <c r="O16" s="19" t="s">
        <v>69</v>
      </c>
      <c r="P16" s="20">
        <v>46308</v>
      </c>
    </row>
    <row r="17" customHeight="1" spans="1:16">
      <c r="A17" s="12" t="s">
        <v>62</v>
      </c>
      <c r="B17" s="13" t="s">
        <v>63</v>
      </c>
      <c r="C17" s="13" t="s">
        <v>70</v>
      </c>
      <c r="D17" s="13" t="s">
        <v>65</v>
      </c>
      <c r="E17" s="13" t="s">
        <v>66</v>
      </c>
      <c r="F17" s="14">
        <v>60</v>
      </c>
      <c r="G17" s="15">
        <v>415.69</v>
      </c>
      <c r="H17" s="16">
        <f>G17*0.14</f>
        <v>58.1966</v>
      </c>
      <c r="I17" s="17">
        <f>G17*0.22</f>
        <v>91.4518</v>
      </c>
      <c r="J17" s="17">
        <f>G17+H17+I17</f>
        <v>565.3384</v>
      </c>
      <c r="K17" s="17">
        <f>J17*1.1</f>
        <v>621.87224</v>
      </c>
      <c r="M17" s="13" t="s">
        <v>67</v>
      </c>
      <c r="N17" s="18" t="s">
        <v>68</v>
      </c>
      <c r="O17" s="19" t="s">
        <v>71</v>
      </c>
      <c r="P17" s="20">
        <v>46308</v>
      </c>
    </row>
    <row r="18" customHeight="1" spans="1:16">
      <c r="A18" s="12" t="s">
        <v>62</v>
      </c>
      <c r="B18" s="13" t="s">
        <v>63</v>
      </c>
      <c r="C18" s="13" t="s">
        <v>72</v>
      </c>
      <c r="D18" s="13" t="s">
        <v>65</v>
      </c>
      <c r="E18" s="13" t="s">
        <v>66</v>
      </c>
      <c r="F18" s="14">
        <v>30</v>
      </c>
      <c r="G18" s="15">
        <v>430</v>
      </c>
      <c r="H18" s="16">
        <f>G18*0.14</f>
        <v>60.2</v>
      </c>
      <c r="I18" s="17">
        <f>G18*0.22</f>
        <v>94.6</v>
      </c>
      <c r="J18" s="17">
        <f>G18+H18+I18</f>
        <v>584.8</v>
      </c>
      <c r="K18" s="17">
        <f>J18*1.1</f>
        <v>643.28</v>
      </c>
      <c r="M18" s="13" t="s">
        <v>73</v>
      </c>
      <c r="N18" s="18" t="s">
        <v>74</v>
      </c>
      <c r="O18" s="19" t="s">
        <v>75</v>
      </c>
      <c r="P18" s="20">
        <v>46297</v>
      </c>
    </row>
    <row r="19" customHeight="1" spans="1:16">
      <c r="A19" s="12" t="s">
        <v>62</v>
      </c>
      <c r="B19" s="13" t="s">
        <v>63</v>
      </c>
      <c r="C19" s="13" t="s">
        <v>76</v>
      </c>
      <c r="D19" s="13" t="s">
        <v>65</v>
      </c>
      <c r="E19" s="13" t="s">
        <v>66</v>
      </c>
      <c r="F19" s="14">
        <v>60</v>
      </c>
      <c r="G19" s="15">
        <v>595</v>
      </c>
      <c r="H19" s="16">
        <f>G19*0.1</f>
        <v>59.5</v>
      </c>
      <c r="I19" s="17">
        <f>G19*0.15</f>
        <v>89.25</v>
      </c>
      <c r="J19" s="17">
        <f>G19+H19+I19</f>
        <v>743.75</v>
      </c>
      <c r="K19" s="17">
        <f>J19*1.1</f>
        <v>818.125</v>
      </c>
      <c r="M19" s="13" t="s">
        <v>73</v>
      </c>
      <c r="N19" s="18" t="s">
        <v>74</v>
      </c>
      <c r="O19" s="19" t="s">
        <v>77</v>
      </c>
      <c r="P19" s="20">
        <v>46297</v>
      </c>
    </row>
    <row r="20" customHeight="1" spans="1:16">
      <c r="A20" s="12" t="s">
        <v>62</v>
      </c>
      <c r="B20" s="13" t="s">
        <v>63</v>
      </c>
      <c r="C20" s="13" t="s">
        <v>78</v>
      </c>
      <c r="D20" s="13" t="s">
        <v>65</v>
      </c>
      <c r="E20" s="13" t="s">
        <v>66</v>
      </c>
      <c r="F20" s="14">
        <v>30</v>
      </c>
      <c r="G20" s="15">
        <v>526.9</v>
      </c>
      <c r="H20" s="16">
        <f>G20*0.1</f>
        <v>52.69</v>
      </c>
      <c r="I20" s="17">
        <f>G20*0.15</f>
        <v>79.035</v>
      </c>
      <c r="J20" s="17">
        <f>G20+H20+I20</f>
        <v>658.625</v>
      </c>
      <c r="K20" s="17">
        <f>J20*1.1</f>
        <v>724.4875</v>
      </c>
      <c r="M20" s="13" t="s">
        <v>67</v>
      </c>
      <c r="N20" s="18" t="s">
        <v>68</v>
      </c>
      <c r="O20" s="19" t="s">
        <v>79</v>
      </c>
      <c r="P20" s="20">
        <v>46308</v>
      </c>
    </row>
    <row r="21" customHeight="1" spans="1:16">
      <c r="A21" s="12" t="s">
        <v>62</v>
      </c>
      <c r="B21" s="13" t="s">
        <v>80</v>
      </c>
      <c r="C21" s="13" t="s">
        <v>81</v>
      </c>
      <c r="D21" s="13" t="s">
        <v>82</v>
      </c>
      <c r="E21" s="13" t="s">
        <v>66</v>
      </c>
      <c r="F21" s="14">
        <v>60</v>
      </c>
      <c r="G21" s="15">
        <v>378.78</v>
      </c>
      <c r="H21" s="16">
        <f>G21*0.14</f>
        <v>53.0292</v>
      </c>
      <c r="I21" s="17">
        <f>G21*0.22</f>
        <v>83.3316</v>
      </c>
      <c r="J21" s="17">
        <f>G21+H21+I21</f>
        <v>515.1408</v>
      </c>
      <c r="K21" s="17">
        <f>J21*1.1</f>
        <v>566.65488</v>
      </c>
      <c r="M21" s="13" t="s">
        <v>83</v>
      </c>
      <c r="N21" s="18" t="s">
        <v>84</v>
      </c>
      <c r="O21" s="19" t="s">
        <v>85</v>
      </c>
      <c r="P21" s="20">
        <v>46301</v>
      </c>
    </row>
    <row r="22" customHeight="1" spans="1:16">
      <c r="A22" s="12" t="s">
        <v>62</v>
      </c>
      <c r="B22" s="13" t="s">
        <v>80</v>
      </c>
      <c r="C22" s="13" t="s">
        <v>86</v>
      </c>
      <c r="D22" s="13" t="s">
        <v>82</v>
      </c>
      <c r="E22" s="13" t="s">
        <v>66</v>
      </c>
      <c r="F22" s="14">
        <v>60</v>
      </c>
      <c r="G22" s="15">
        <v>378.78</v>
      </c>
      <c r="H22" s="16">
        <f>G22*0.14</f>
        <v>53.0292</v>
      </c>
      <c r="I22" s="17">
        <f>G22*0.22</f>
        <v>83.3316</v>
      </c>
      <c r="J22" s="17">
        <f>G22+H22+I22</f>
        <v>515.1408</v>
      </c>
      <c r="K22" s="17">
        <f>J22*1.1</f>
        <v>566.65488</v>
      </c>
      <c r="M22" s="13" t="s">
        <v>83</v>
      </c>
      <c r="N22" s="18" t="s">
        <v>84</v>
      </c>
      <c r="O22" s="19" t="s">
        <v>87</v>
      </c>
      <c r="P22" s="20">
        <v>46301</v>
      </c>
    </row>
    <row r="23" customHeight="1" spans="1:16">
      <c r="A23" s="12" t="s">
        <v>88</v>
      </c>
      <c r="B23" s="13" t="s">
        <v>89</v>
      </c>
      <c r="C23" s="13" t="s">
        <v>90</v>
      </c>
      <c r="D23" s="13" t="s">
        <v>91</v>
      </c>
      <c r="E23" s="13" t="s">
        <v>92</v>
      </c>
      <c r="F23" s="14">
        <v>10</v>
      </c>
      <c r="G23" s="15">
        <v>293.95</v>
      </c>
      <c r="H23" s="16">
        <f>G23*0.14</f>
        <v>41.153</v>
      </c>
      <c r="I23" s="17">
        <f>G23*0.22</f>
        <v>64.669</v>
      </c>
      <c r="J23" s="17">
        <f>G23+H23+I23</f>
        <v>399.772</v>
      </c>
      <c r="K23" s="17">
        <f>J23*1.1</f>
        <v>439.7492</v>
      </c>
      <c r="M23" s="13" t="s">
        <v>93</v>
      </c>
      <c r="N23" s="18" t="s">
        <v>94</v>
      </c>
      <c r="O23" s="19" t="s">
        <v>95</v>
      </c>
      <c r="P23" s="20">
        <v>46297</v>
      </c>
    </row>
    <row r="24" customHeight="1" spans="1:16">
      <c r="A24" s="12" t="s">
        <v>88</v>
      </c>
      <c r="B24" s="13" t="s">
        <v>96</v>
      </c>
      <c r="C24" s="13" t="s">
        <v>97</v>
      </c>
      <c r="D24" s="13" t="s">
        <v>98</v>
      </c>
      <c r="E24" s="13" t="s">
        <v>92</v>
      </c>
      <c r="F24" s="14">
        <v>1</v>
      </c>
      <c r="G24" s="15">
        <v>265.65</v>
      </c>
      <c r="H24" s="16">
        <f>G24*0.14</f>
        <v>37.191</v>
      </c>
      <c r="I24" s="17">
        <f>G24*0.22</f>
        <v>58.443</v>
      </c>
      <c r="J24" s="17">
        <f>G24+H24+I24</f>
        <v>361.284</v>
      </c>
      <c r="K24" s="17">
        <f>J24*1.1</f>
        <v>397.4124</v>
      </c>
      <c r="M24" s="13" t="s">
        <v>99</v>
      </c>
      <c r="N24" s="18" t="s">
        <v>100</v>
      </c>
      <c r="O24" s="19" t="s">
        <v>101</v>
      </c>
      <c r="P24" s="20">
        <v>46309</v>
      </c>
    </row>
    <row r="25" customHeight="1" spans="1:16">
      <c r="A25" s="12" t="s">
        <v>102</v>
      </c>
      <c r="B25" s="13" t="s">
        <v>102</v>
      </c>
      <c r="C25" s="13" t="s">
        <v>103</v>
      </c>
      <c r="D25" s="13" t="s">
        <v>104</v>
      </c>
      <c r="E25" s="13" t="s">
        <v>105</v>
      </c>
      <c r="F25" s="14">
        <v>1</v>
      </c>
      <c r="G25" s="15">
        <v>110</v>
      </c>
      <c r="H25" s="16">
        <f>G25*0.14</f>
        <v>15.4</v>
      </c>
      <c r="I25" s="17">
        <f>G25*0.22</f>
        <v>24.2</v>
      </c>
      <c r="J25" s="17">
        <f>G25+H25+I25</f>
        <v>149.6</v>
      </c>
      <c r="K25" s="17">
        <f>J25*1.1</f>
        <v>164.56</v>
      </c>
      <c r="M25" s="13" t="s">
        <v>106</v>
      </c>
      <c r="N25" s="18" t="s">
        <v>107</v>
      </c>
      <c r="O25" s="19" t="s">
        <v>108</v>
      </c>
      <c r="P25" s="20">
        <v>46296</v>
      </c>
    </row>
    <row r="26" customHeight="1" spans="1:16">
      <c r="A26" s="12" t="s">
        <v>102</v>
      </c>
      <c r="B26" s="13" t="s">
        <v>102</v>
      </c>
      <c r="C26" s="13" t="s">
        <v>109</v>
      </c>
      <c r="D26" s="13" t="s">
        <v>104</v>
      </c>
      <c r="E26" s="13" t="s">
        <v>105</v>
      </c>
      <c r="F26" s="14">
        <v>28</v>
      </c>
      <c r="G26" s="15">
        <v>3080</v>
      </c>
      <c r="H26" s="16">
        <f>G26*0.1</f>
        <v>308</v>
      </c>
      <c r="I26" s="17">
        <f>G26*0.15</f>
        <v>462</v>
      </c>
      <c r="J26" s="17">
        <f>G26+H26+I26</f>
        <v>3850</v>
      </c>
      <c r="K26" s="17">
        <f>J26*1.1</f>
        <v>4235</v>
      </c>
      <c r="M26" s="13" t="s">
        <v>106</v>
      </c>
      <c r="N26" s="18" t="s">
        <v>107</v>
      </c>
      <c r="O26" s="19" t="s">
        <v>110</v>
      </c>
      <c r="P26" s="20">
        <v>46296</v>
      </c>
    </row>
    <row r="27" customHeight="1" spans="1:16">
      <c r="A27" s="12" t="s">
        <v>102</v>
      </c>
      <c r="B27" s="13" t="s">
        <v>102</v>
      </c>
      <c r="C27" s="13" t="s">
        <v>111</v>
      </c>
      <c r="D27" s="13" t="s">
        <v>104</v>
      </c>
      <c r="E27" s="13" t="s">
        <v>105</v>
      </c>
      <c r="F27" s="14">
        <v>1</v>
      </c>
      <c r="G27" s="15">
        <v>220</v>
      </c>
      <c r="H27" s="16">
        <f>G27*0.14</f>
        <v>30.8</v>
      </c>
      <c r="I27" s="17">
        <f>G27*0.22</f>
        <v>48.4</v>
      </c>
      <c r="J27" s="17">
        <f>G27+H27+I27</f>
        <v>299.2</v>
      </c>
      <c r="K27" s="17">
        <f>J27*1.1</f>
        <v>329.12</v>
      </c>
      <c r="M27" s="13" t="s">
        <v>106</v>
      </c>
      <c r="N27" s="18" t="s">
        <v>107</v>
      </c>
      <c r="O27" s="19" t="s">
        <v>112</v>
      </c>
      <c r="P27" s="20">
        <v>46296</v>
      </c>
    </row>
    <row r="28" customHeight="1" spans="1:16">
      <c r="A28" s="12" t="s">
        <v>102</v>
      </c>
      <c r="B28" s="13" t="s">
        <v>102</v>
      </c>
      <c r="C28" s="13" t="s">
        <v>113</v>
      </c>
      <c r="D28" s="13" t="s">
        <v>104</v>
      </c>
      <c r="E28" s="13" t="s">
        <v>105</v>
      </c>
      <c r="F28" s="14">
        <v>28</v>
      </c>
      <c r="G28" s="15">
        <v>6160</v>
      </c>
      <c r="H28" s="16">
        <f>G28*0.1</f>
        <v>616</v>
      </c>
      <c r="I28" s="17">
        <f>G28*0.15</f>
        <v>924</v>
      </c>
      <c r="J28" s="17">
        <f>G28+H28+I28</f>
        <v>7700</v>
      </c>
      <c r="K28" s="17">
        <f>J28*1.1</f>
        <v>8470</v>
      </c>
      <c r="M28" s="13" t="s">
        <v>106</v>
      </c>
      <c r="N28" s="18" t="s">
        <v>107</v>
      </c>
      <c r="O28" s="19" t="s">
        <v>114</v>
      </c>
      <c r="P28" s="20">
        <v>46296</v>
      </c>
    </row>
    <row r="29" customHeight="1" spans="1:16">
      <c r="A29" s="12" t="s">
        <v>102</v>
      </c>
      <c r="B29" s="13" t="s">
        <v>102</v>
      </c>
      <c r="C29" s="13" t="s">
        <v>115</v>
      </c>
      <c r="D29" s="13" t="s">
        <v>104</v>
      </c>
      <c r="E29" s="13" t="s">
        <v>105</v>
      </c>
      <c r="F29" s="14">
        <v>15</v>
      </c>
      <c r="G29" s="15">
        <v>6600</v>
      </c>
      <c r="H29" s="16">
        <f>G29*0.1</f>
        <v>660</v>
      </c>
      <c r="I29" s="17">
        <f>G29*0.15</f>
        <v>990</v>
      </c>
      <c r="J29" s="17">
        <f>G29+H29+I29</f>
        <v>8250</v>
      </c>
      <c r="K29" s="17">
        <f>J29*1.1</f>
        <v>9075</v>
      </c>
      <c r="M29" s="13" t="s">
        <v>106</v>
      </c>
      <c r="N29" s="18" t="s">
        <v>107</v>
      </c>
      <c r="O29" s="19" t="s">
        <v>116</v>
      </c>
      <c r="P29" s="20">
        <v>46296</v>
      </c>
    </row>
    <row r="30" customHeight="1" spans="1:16">
      <c r="A30" s="12" t="s">
        <v>102</v>
      </c>
      <c r="B30" s="13" t="s">
        <v>102</v>
      </c>
      <c r="C30" s="13" t="s">
        <v>117</v>
      </c>
      <c r="D30" s="13" t="s">
        <v>104</v>
      </c>
      <c r="E30" s="13" t="s">
        <v>105</v>
      </c>
      <c r="F30" s="14">
        <v>15</v>
      </c>
      <c r="G30" s="15">
        <v>8250</v>
      </c>
      <c r="H30" s="16">
        <f>G30*0.1</f>
        <v>825</v>
      </c>
      <c r="I30" s="17">
        <f>G30*0.15</f>
        <v>1237.5</v>
      </c>
      <c r="J30" s="17">
        <f>G30+H30+I30</f>
        <v>10312.5</v>
      </c>
      <c r="K30" s="17">
        <f>J30*1.1</f>
        <v>11343.75</v>
      </c>
      <c r="M30" s="13" t="s">
        <v>106</v>
      </c>
      <c r="N30" s="18" t="s">
        <v>107</v>
      </c>
      <c r="O30" s="19" t="s">
        <v>118</v>
      </c>
      <c r="P30" s="20">
        <v>46296</v>
      </c>
    </row>
    <row r="31" customHeight="1" spans="1:16">
      <c r="A31" s="12" t="s">
        <v>102</v>
      </c>
      <c r="B31" s="13" t="s">
        <v>102</v>
      </c>
      <c r="C31" s="13" t="s">
        <v>119</v>
      </c>
      <c r="D31" s="13" t="s">
        <v>120</v>
      </c>
      <c r="E31" s="13" t="s">
        <v>105</v>
      </c>
      <c r="F31" s="14">
        <v>1</v>
      </c>
      <c r="G31" s="15">
        <v>110</v>
      </c>
      <c r="H31" s="16">
        <f>G31*0.14</f>
        <v>15.4</v>
      </c>
      <c r="I31" s="17">
        <f>G31*0.22</f>
        <v>24.2</v>
      </c>
      <c r="J31" s="17">
        <f>G31+H31+I31</f>
        <v>149.6</v>
      </c>
      <c r="K31" s="17">
        <f>J31*1.1</f>
        <v>164.56</v>
      </c>
      <c r="M31" s="13" t="s">
        <v>121</v>
      </c>
      <c r="N31" s="18" t="s">
        <v>107</v>
      </c>
      <c r="O31" s="19" t="s">
        <v>122</v>
      </c>
      <c r="P31" s="20">
        <v>46296</v>
      </c>
    </row>
    <row r="32" customHeight="1" spans="1:16">
      <c r="A32" s="12" t="s">
        <v>102</v>
      </c>
      <c r="B32" s="13" t="s">
        <v>102</v>
      </c>
      <c r="C32" s="13" t="s">
        <v>123</v>
      </c>
      <c r="D32" s="13" t="s">
        <v>124</v>
      </c>
      <c r="E32" s="13" t="s">
        <v>105</v>
      </c>
      <c r="F32" s="14">
        <v>1</v>
      </c>
      <c r="G32" s="15">
        <v>110</v>
      </c>
      <c r="H32" s="16">
        <f>G32*0.14</f>
        <v>15.4</v>
      </c>
      <c r="I32" s="17">
        <f>G32*0.22</f>
        <v>24.2</v>
      </c>
      <c r="J32" s="17">
        <f>G32+H32+I32</f>
        <v>149.6</v>
      </c>
      <c r="K32" s="17">
        <f>J32*1.1</f>
        <v>164.56</v>
      </c>
      <c r="M32" s="13" t="s">
        <v>125</v>
      </c>
      <c r="N32" s="18" t="s">
        <v>126</v>
      </c>
      <c r="O32" s="19" t="s">
        <v>127</v>
      </c>
      <c r="P32" s="20">
        <v>46301</v>
      </c>
    </row>
    <row r="33" customHeight="1" spans="1:16">
      <c r="A33" s="12" t="s">
        <v>102</v>
      </c>
      <c r="B33" s="13" t="s">
        <v>102</v>
      </c>
      <c r="C33" s="13" t="s">
        <v>123</v>
      </c>
      <c r="D33" s="13" t="s">
        <v>128</v>
      </c>
      <c r="E33" s="13" t="s">
        <v>105</v>
      </c>
      <c r="F33" s="14">
        <v>1</v>
      </c>
      <c r="G33" s="15">
        <v>110</v>
      </c>
      <c r="H33" s="16">
        <f>G33*0.14</f>
        <v>15.4</v>
      </c>
      <c r="I33" s="17">
        <f>G33*0.22</f>
        <v>24.2</v>
      </c>
      <c r="J33" s="17">
        <f>G33+H33+I33</f>
        <v>149.6</v>
      </c>
      <c r="K33" s="17">
        <f>J33*1.1</f>
        <v>164.56</v>
      </c>
      <c r="M33" s="13" t="s">
        <v>125</v>
      </c>
      <c r="N33" s="18" t="s">
        <v>107</v>
      </c>
      <c r="O33" s="19" t="s">
        <v>129</v>
      </c>
      <c r="P33" s="20">
        <v>46296</v>
      </c>
    </row>
    <row r="34" customHeight="1" spans="1:16">
      <c r="A34" s="12" t="s">
        <v>102</v>
      </c>
      <c r="B34" s="13" t="s">
        <v>102</v>
      </c>
      <c r="C34" s="13" t="s">
        <v>130</v>
      </c>
      <c r="D34" s="13" t="s">
        <v>131</v>
      </c>
      <c r="E34" s="13" t="s">
        <v>105</v>
      </c>
      <c r="F34" s="14">
        <v>35</v>
      </c>
      <c r="G34" s="15">
        <v>3666.41</v>
      </c>
      <c r="H34" s="16">
        <f>G34*0.1</f>
        <v>366.641</v>
      </c>
      <c r="I34" s="17">
        <f>G34*0.15</f>
        <v>549.9615</v>
      </c>
      <c r="J34" s="17">
        <f>G34+H34+I34</f>
        <v>4583.0125</v>
      </c>
      <c r="K34" s="17">
        <f>J34*1.1</f>
        <v>5041.31375</v>
      </c>
      <c r="M34" s="13" t="s">
        <v>132</v>
      </c>
      <c r="N34" s="18" t="s">
        <v>107</v>
      </c>
      <c r="O34" s="19" t="s">
        <v>133</v>
      </c>
      <c r="P34" s="20">
        <v>46296</v>
      </c>
    </row>
    <row r="35" customHeight="1" spans="1:16">
      <c r="A35" s="12" t="s">
        <v>102</v>
      </c>
      <c r="B35" s="13" t="s">
        <v>102</v>
      </c>
      <c r="C35" s="13" t="s">
        <v>134</v>
      </c>
      <c r="D35" s="13" t="s">
        <v>135</v>
      </c>
      <c r="E35" s="13" t="s">
        <v>105</v>
      </c>
      <c r="F35" s="14">
        <v>1</v>
      </c>
      <c r="G35" s="15">
        <v>97.73</v>
      </c>
      <c r="H35" s="16">
        <f>G35*0.17</f>
        <v>16.6141</v>
      </c>
      <c r="I35" s="17">
        <f>G35*0.3</f>
        <v>29.319</v>
      </c>
      <c r="J35" s="17">
        <f>G35+H35+I35</f>
        <v>143.6631</v>
      </c>
      <c r="K35" s="17">
        <f>J35*1.1</f>
        <v>158.02941</v>
      </c>
      <c r="M35" s="13" t="s">
        <v>136</v>
      </c>
      <c r="N35" s="18" t="s">
        <v>107</v>
      </c>
      <c r="O35" s="19" t="s">
        <v>137</v>
      </c>
      <c r="P35" s="20">
        <v>46296</v>
      </c>
    </row>
    <row r="36" customHeight="1" spans="1:16">
      <c r="A36" s="12" t="s">
        <v>102</v>
      </c>
      <c r="B36" s="13" t="s">
        <v>102</v>
      </c>
      <c r="C36" s="13" t="s">
        <v>138</v>
      </c>
      <c r="D36" s="13" t="s">
        <v>139</v>
      </c>
      <c r="E36" s="13" t="s">
        <v>105</v>
      </c>
      <c r="F36" s="14">
        <v>68</v>
      </c>
      <c r="G36" s="15">
        <v>7480</v>
      </c>
      <c r="H36" s="16">
        <f>G36*0.1</f>
        <v>748</v>
      </c>
      <c r="I36" s="17">
        <f>G36*0.15</f>
        <v>1122</v>
      </c>
      <c r="J36" s="17">
        <f>G36+H36+I36</f>
        <v>9350</v>
      </c>
      <c r="K36" s="17">
        <f>J36*1.1</f>
        <v>10285</v>
      </c>
      <c r="M36" s="13" t="s">
        <v>140</v>
      </c>
      <c r="N36" s="18" t="s">
        <v>107</v>
      </c>
      <c r="O36" s="19" t="s">
        <v>141</v>
      </c>
      <c r="P36" s="20">
        <v>46296</v>
      </c>
    </row>
    <row r="37" customHeight="1" spans="1:16">
      <c r="A37" s="12" t="s">
        <v>102</v>
      </c>
      <c r="B37" s="13" t="s">
        <v>102</v>
      </c>
      <c r="C37" s="13" t="s">
        <v>142</v>
      </c>
      <c r="D37" s="13" t="s">
        <v>139</v>
      </c>
      <c r="E37" s="13" t="s">
        <v>105</v>
      </c>
      <c r="F37" s="14">
        <v>68</v>
      </c>
      <c r="G37" s="15">
        <v>7480</v>
      </c>
      <c r="H37" s="16">
        <f>G37*0.1</f>
        <v>748</v>
      </c>
      <c r="I37" s="17">
        <f>G37*0.15</f>
        <v>1122</v>
      </c>
      <c r="J37" s="17">
        <f>G37+H37+I37</f>
        <v>9350</v>
      </c>
      <c r="K37" s="17">
        <f>J37*1.1</f>
        <v>10285</v>
      </c>
      <c r="M37" s="13" t="s">
        <v>140</v>
      </c>
      <c r="N37" s="18" t="s">
        <v>107</v>
      </c>
      <c r="O37" s="19" t="s">
        <v>143</v>
      </c>
      <c r="P37" s="20">
        <v>46296</v>
      </c>
    </row>
    <row r="38" customHeight="1" spans="1:16">
      <c r="A38" s="12" t="s">
        <v>102</v>
      </c>
      <c r="B38" s="13" t="s">
        <v>102</v>
      </c>
      <c r="C38" s="13" t="s">
        <v>144</v>
      </c>
      <c r="D38" s="13" t="s">
        <v>139</v>
      </c>
      <c r="E38" s="13" t="s">
        <v>105</v>
      </c>
      <c r="F38" s="14">
        <v>1</v>
      </c>
      <c r="G38" s="15">
        <v>110</v>
      </c>
      <c r="H38" s="16">
        <f>G38*0.14</f>
        <v>15.4</v>
      </c>
      <c r="I38" s="17">
        <f>G38*0.22</f>
        <v>24.2</v>
      </c>
      <c r="J38" s="17">
        <f>G38+H38+I38</f>
        <v>149.6</v>
      </c>
      <c r="K38" s="17">
        <f>J38*1.1</f>
        <v>164.56</v>
      </c>
      <c r="M38" s="13" t="s">
        <v>140</v>
      </c>
      <c r="N38" s="18" t="s">
        <v>107</v>
      </c>
      <c r="O38" s="19" t="s">
        <v>145</v>
      </c>
      <c r="P38" s="20">
        <v>46296</v>
      </c>
    </row>
    <row r="39" customHeight="1" spans="1:16">
      <c r="A39" s="12" t="s">
        <v>102</v>
      </c>
      <c r="B39" s="13" t="s">
        <v>102</v>
      </c>
      <c r="C39" s="13" t="s">
        <v>146</v>
      </c>
      <c r="D39" s="13" t="s">
        <v>139</v>
      </c>
      <c r="E39" s="13" t="s">
        <v>105</v>
      </c>
      <c r="F39" s="14">
        <v>44</v>
      </c>
      <c r="G39" s="15">
        <v>4840</v>
      </c>
      <c r="H39" s="16">
        <f>G39*0.1</f>
        <v>484</v>
      </c>
      <c r="I39" s="17">
        <f>G39*0.15</f>
        <v>726</v>
      </c>
      <c r="J39" s="17">
        <f>G39+H39+I39</f>
        <v>6050</v>
      </c>
      <c r="K39" s="17">
        <f>J39*1.1</f>
        <v>6655</v>
      </c>
      <c r="M39" s="13" t="s">
        <v>140</v>
      </c>
      <c r="N39" s="18" t="s">
        <v>107</v>
      </c>
      <c r="O39" s="19" t="s">
        <v>147</v>
      </c>
      <c r="P39" s="20">
        <v>46296</v>
      </c>
    </row>
    <row r="40" customHeight="1" spans="1:16">
      <c r="A40" s="12" t="s">
        <v>102</v>
      </c>
      <c r="B40" s="13" t="s">
        <v>102</v>
      </c>
      <c r="C40" s="13" t="s">
        <v>148</v>
      </c>
      <c r="D40" s="13" t="s">
        <v>139</v>
      </c>
      <c r="E40" s="13" t="s">
        <v>105</v>
      </c>
      <c r="F40" s="14">
        <v>44</v>
      </c>
      <c r="G40" s="15">
        <v>4840</v>
      </c>
      <c r="H40" s="16">
        <f>G40*0.1</f>
        <v>484</v>
      </c>
      <c r="I40" s="17">
        <f>G40*0.15</f>
        <v>726</v>
      </c>
      <c r="J40" s="17">
        <f>G40+H40+I40</f>
        <v>6050</v>
      </c>
      <c r="K40" s="17">
        <f>J40*1.1</f>
        <v>6655</v>
      </c>
      <c r="M40" s="13" t="s">
        <v>140</v>
      </c>
      <c r="N40" s="18" t="s">
        <v>107</v>
      </c>
      <c r="O40" s="19" t="s">
        <v>149</v>
      </c>
      <c r="P40" s="20">
        <v>46296</v>
      </c>
    </row>
    <row r="41" customHeight="1" spans="1:16">
      <c r="A41" s="12" t="s">
        <v>102</v>
      </c>
      <c r="B41" s="13" t="s">
        <v>102</v>
      </c>
      <c r="C41" s="13" t="s">
        <v>150</v>
      </c>
      <c r="D41" s="13" t="s">
        <v>151</v>
      </c>
      <c r="E41" s="13" t="s">
        <v>105</v>
      </c>
      <c r="F41" s="14">
        <v>50</v>
      </c>
      <c r="G41" s="15">
        <v>4564.3</v>
      </c>
      <c r="H41" s="16">
        <f>G41*0.1</f>
        <v>456.43</v>
      </c>
      <c r="I41" s="17">
        <f>G41*0.15</f>
        <v>684.645</v>
      </c>
      <c r="J41" s="17">
        <f>G41+H41+I41</f>
        <v>5705.375</v>
      </c>
      <c r="K41" s="17">
        <f>J41*1.1</f>
        <v>6275.9125</v>
      </c>
      <c r="M41" s="13" t="s">
        <v>152</v>
      </c>
      <c r="N41" s="18" t="s">
        <v>107</v>
      </c>
      <c r="O41" s="19" t="s">
        <v>153</v>
      </c>
      <c r="P41" s="20">
        <v>46296</v>
      </c>
    </row>
    <row r="42" customHeight="1" spans="1:16">
      <c r="A42" s="12" t="s">
        <v>102</v>
      </c>
      <c r="B42" s="13" t="s">
        <v>102</v>
      </c>
      <c r="C42" s="13" t="s">
        <v>154</v>
      </c>
      <c r="D42" s="13" t="s">
        <v>139</v>
      </c>
      <c r="E42" s="13" t="s">
        <v>105</v>
      </c>
      <c r="F42" s="14">
        <v>12</v>
      </c>
      <c r="G42" s="15">
        <v>13200</v>
      </c>
      <c r="H42" s="16">
        <f>G42*0.1</f>
        <v>1320</v>
      </c>
      <c r="I42" s="17">
        <f>G42*0.15</f>
        <v>1980</v>
      </c>
      <c r="J42" s="17">
        <f>G42+H42+I42</f>
        <v>16500</v>
      </c>
      <c r="K42" s="17">
        <f>J42*1.1</f>
        <v>18150</v>
      </c>
      <c r="M42" s="13" t="s">
        <v>140</v>
      </c>
      <c r="N42" s="18" t="s">
        <v>107</v>
      </c>
      <c r="O42" s="19" t="s">
        <v>155</v>
      </c>
      <c r="P42" s="20">
        <v>46296</v>
      </c>
    </row>
    <row r="43" customHeight="1" spans="1:16">
      <c r="A43" s="12" t="s">
        <v>102</v>
      </c>
      <c r="B43" s="13" t="s">
        <v>102</v>
      </c>
      <c r="C43" s="13" t="s">
        <v>156</v>
      </c>
      <c r="D43" s="13" t="s">
        <v>139</v>
      </c>
      <c r="E43" s="13" t="s">
        <v>105</v>
      </c>
      <c r="F43" s="14">
        <v>12</v>
      </c>
      <c r="G43" s="15">
        <v>13200</v>
      </c>
      <c r="H43" s="16">
        <f>G43*0.1</f>
        <v>1320</v>
      </c>
      <c r="I43" s="17">
        <f>G43*0.15</f>
        <v>1980</v>
      </c>
      <c r="J43" s="17">
        <f>G43+H43+I43</f>
        <v>16500</v>
      </c>
      <c r="K43" s="17">
        <f>J43*1.1</f>
        <v>18150</v>
      </c>
      <c r="M43" s="13" t="s">
        <v>140</v>
      </c>
      <c r="N43" s="18" t="s">
        <v>107</v>
      </c>
      <c r="O43" s="19" t="s">
        <v>157</v>
      </c>
      <c r="P43" s="20">
        <v>46296</v>
      </c>
    </row>
    <row r="44" customHeight="1" spans="1:16">
      <c r="A44" s="12" t="s">
        <v>102</v>
      </c>
      <c r="B44" s="13" t="s">
        <v>102</v>
      </c>
      <c r="C44" s="13" t="s">
        <v>158</v>
      </c>
      <c r="D44" s="13" t="s">
        <v>139</v>
      </c>
      <c r="E44" s="13" t="s">
        <v>105</v>
      </c>
      <c r="F44" s="14">
        <v>1</v>
      </c>
      <c r="G44" s="15">
        <v>1100</v>
      </c>
      <c r="H44" s="16">
        <f>G44*0.1</f>
        <v>110</v>
      </c>
      <c r="I44" s="17">
        <f>G44*0.15</f>
        <v>165</v>
      </c>
      <c r="J44" s="17">
        <f>G44+H44+I44</f>
        <v>1375</v>
      </c>
      <c r="K44" s="17">
        <f>J44*1.1</f>
        <v>1512.5</v>
      </c>
      <c r="M44" s="13" t="s">
        <v>140</v>
      </c>
      <c r="N44" s="18" t="s">
        <v>107</v>
      </c>
      <c r="O44" s="19" t="s">
        <v>159</v>
      </c>
      <c r="P44" s="20">
        <v>46296</v>
      </c>
    </row>
    <row r="45" customHeight="1" spans="1:16">
      <c r="A45" s="12" t="s">
        <v>102</v>
      </c>
      <c r="B45" s="13" t="s">
        <v>102</v>
      </c>
      <c r="C45" s="13" t="s">
        <v>160</v>
      </c>
      <c r="D45" s="13" t="s">
        <v>139</v>
      </c>
      <c r="E45" s="13" t="s">
        <v>105</v>
      </c>
      <c r="F45" s="14">
        <v>6</v>
      </c>
      <c r="G45" s="15">
        <v>6600</v>
      </c>
      <c r="H45" s="16">
        <f>G45*0.1</f>
        <v>660</v>
      </c>
      <c r="I45" s="17">
        <f>G45*0.15</f>
        <v>990</v>
      </c>
      <c r="J45" s="17">
        <f>G45+H45+I45</f>
        <v>8250</v>
      </c>
      <c r="K45" s="17">
        <f>J45*1.1</f>
        <v>9075</v>
      </c>
      <c r="M45" s="13" t="s">
        <v>140</v>
      </c>
      <c r="N45" s="18" t="s">
        <v>107</v>
      </c>
      <c r="O45" s="19" t="s">
        <v>161</v>
      </c>
      <c r="P45" s="20">
        <v>46296</v>
      </c>
    </row>
    <row r="46" customHeight="1" spans="1:16">
      <c r="A46" s="12" t="s">
        <v>102</v>
      </c>
      <c r="B46" s="13" t="s">
        <v>102</v>
      </c>
      <c r="C46" s="13" t="s">
        <v>162</v>
      </c>
      <c r="D46" s="13" t="s">
        <v>139</v>
      </c>
      <c r="E46" s="13" t="s">
        <v>105</v>
      </c>
      <c r="F46" s="14">
        <v>1</v>
      </c>
      <c r="G46" s="15">
        <v>1100</v>
      </c>
      <c r="H46" s="16">
        <f>G46*0.1</f>
        <v>110</v>
      </c>
      <c r="I46" s="17">
        <f>G46*0.15</f>
        <v>165</v>
      </c>
      <c r="J46" s="17">
        <f>G46+H46+I46</f>
        <v>1375</v>
      </c>
      <c r="K46" s="17">
        <f>J46*1.1</f>
        <v>1512.5</v>
      </c>
      <c r="M46" s="13" t="s">
        <v>140</v>
      </c>
      <c r="N46" s="18" t="s">
        <v>107</v>
      </c>
      <c r="O46" s="19" t="s">
        <v>163</v>
      </c>
      <c r="P46" s="20">
        <v>46296</v>
      </c>
    </row>
    <row r="47" customHeight="1" spans="1:16">
      <c r="A47" s="12" t="s">
        <v>102</v>
      </c>
      <c r="B47" s="13" t="s">
        <v>102</v>
      </c>
      <c r="C47" s="13" t="s">
        <v>164</v>
      </c>
      <c r="D47" s="13" t="s">
        <v>139</v>
      </c>
      <c r="E47" s="13" t="s">
        <v>105</v>
      </c>
      <c r="F47" s="14">
        <v>6</v>
      </c>
      <c r="G47" s="15">
        <v>6600</v>
      </c>
      <c r="H47" s="16">
        <f>G47*0.1</f>
        <v>660</v>
      </c>
      <c r="I47" s="17">
        <f>G47*0.15</f>
        <v>990</v>
      </c>
      <c r="J47" s="17">
        <f>G47+H47+I47</f>
        <v>8250</v>
      </c>
      <c r="K47" s="17">
        <f>J47*1.1</f>
        <v>9075</v>
      </c>
      <c r="M47" s="13" t="s">
        <v>140</v>
      </c>
      <c r="N47" s="18" t="s">
        <v>107</v>
      </c>
      <c r="O47" s="19" t="s">
        <v>165</v>
      </c>
      <c r="P47" s="20">
        <v>46296</v>
      </c>
    </row>
    <row r="48" customHeight="1" spans="1:16">
      <c r="A48" s="12" t="s">
        <v>102</v>
      </c>
      <c r="B48" s="13" t="s">
        <v>102</v>
      </c>
      <c r="C48" s="13" t="s">
        <v>166</v>
      </c>
      <c r="D48" s="13" t="s">
        <v>139</v>
      </c>
      <c r="E48" s="13" t="s">
        <v>105</v>
      </c>
      <c r="F48" s="14">
        <v>40</v>
      </c>
      <c r="G48" s="15">
        <v>8800</v>
      </c>
      <c r="H48" s="16">
        <f>G48*0.1</f>
        <v>880</v>
      </c>
      <c r="I48" s="17">
        <f>G48*0.15</f>
        <v>1320</v>
      </c>
      <c r="J48" s="17">
        <f>G48+H48+I48</f>
        <v>11000</v>
      </c>
      <c r="K48" s="17">
        <f>J48*1.1</f>
        <v>12100</v>
      </c>
      <c r="M48" s="13" t="s">
        <v>140</v>
      </c>
      <c r="N48" s="18" t="s">
        <v>107</v>
      </c>
      <c r="O48" s="19" t="s">
        <v>167</v>
      </c>
      <c r="P48" s="20">
        <v>46296</v>
      </c>
    </row>
    <row r="49" customHeight="1" spans="1:16">
      <c r="A49" s="12" t="s">
        <v>102</v>
      </c>
      <c r="B49" s="13" t="s">
        <v>102</v>
      </c>
      <c r="C49" s="13" t="s">
        <v>168</v>
      </c>
      <c r="D49" s="13" t="s">
        <v>139</v>
      </c>
      <c r="E49" s="13" t="s">
        <v>105</v>
      </c>
      <c r="F49" s="14">
        <v>40</v>
      </c>
      <c r="G49" s="15">
        <v>8800</v>
      </c>
      <c r="H49" s="16">
        <f>G49*0.1</f>
        <v>880</v>
      </c>
      <c r="I49" s="17">
        <f>G49*0.15</f>
        <v>1320</v>
      </c>
      <c r="J49" s="17">
        <f>G49+H49+I49</f>
        <v>11000</v>
      </c>
      <c r="K49" s="17">
        <f>J49*1.1</f>
        <v>12100</v>
      </c>
      <c r="M49" s="13" t="s">
        <v>140</v>
      </c>
      <c r="N49" s="18" t="s">
        <v>107</v>
      </c>
      <c r="O49" s="19" t="s">
        <v>169</v>
      </c>
      <c r="P49" s="20">
        <v>46296</v>
      </c>
    </row>
    <row r="50" customHeight="1" spans="1:16">
      <c r="A50" s="12" t="s">
        <v>102</v>
      </c>
      <c r="B50" s="13" t="s">
        <v>102</v>
      </c>
      <c r="C50" s="13" t="s">
        <v>170</v>
      </c>
      <c r="D50" s="13" t="s">
        <v>139</v>
      </c>
      <c r="E50" s="13" t="s">
        <v>105</v>
      </c>
      <c r="F50" s="14">
        <v>1</v>
      </c>
      <c r="G50" s="15">
        <v>220</v>
      </c>
      <c r="H50" s="16">
        <f>G50*0.14</f>
        <v>30.8</v>
      </c>
      <c r="I50" s="17">
        <f>G50*0.22</f>
        <v>48.4</v>
      </c>
      <c r="J50" s="17">
        <f>G50+H50+I50</f>
        <v>299.2</v>
      </c>
      <c r="K50" s="17">
        <f>J50*1.1</f>
        <v>329.12</v>
      </c>
      <c r="M50" s="13" t="s">
        <v>140</v>
      </c>
      <c r="N50" s="18" t="s">
        <v>107</v>
      </c>
      <c r="O50" s="19" t="s">
        <v>171</v>
      </c>
      <c r="P50" s="20">
        <v>46296</v>
      </c>
    </row>
    <row r="51" customHeight="1" spans="1:16">
      <c r="A51" s="12" t="s">
        <v>102</v>
      </c>
      <c r="B51" s="13" t="s">
        <v>102</v>
      </c>
      <c r="C51" s="13" t="s">
        <v>172</v>
      </c>
      <c r="D51" s="13" t="s">
        <v>139</v>
      </c>
      <c r="E51" s="13" t="s">
        <v>105</v>
      </c>
      <c r="F51" s="14">
        <v>28</v>
      </c>
      <c r="G51" s="15">
        <v>6160</v>
      </c>
      <c r="H51" s="16">
        <f>G51*0.1</f>
        <v>616</v>
      </c>
      <c r="I51" s="17">
        <f>G51*0.15</f>
        <v>924</v>
      </c>
      <c r="J51" s="17">
        <f>G51+H51+I51</f>
        <v>7700</v>
      </c>
      <c r="K51" s="17">
        <f>J51*1.1</f>
        <v>8470</v>
      </c>
      <c r="M51" s="13" t="s">
        <v>140</v>
      </c>
      <c r="N51" s="18" t="s">
        <v>107</v>
      </c>
      <c r="O51" s="19" t="s">
        <v>173</v>
      </c>
      <c r="P51" s="20">
        <v>46296</v>
      </c>
    </row>
    <row r="52" customHeight="1" spans="1:16">
      <c r="A52" s="12" t="s">
        <v>102</v>
      </c>
      <c r="B52" s="13" t="s">
        <v>102</v>
      </c>
      <c r="C52" s="13" t="s">
        <v>174</v>
      </c>
      <c r="D52" s="13" t="s">
        <v>139</v>
      </c>
      <c r="E52" s="13" t="s">
        <v>105</v>
      </c>
      <c r="F52" s="14">
        <v>1</v>
      </c>
      <c r="G52" s="15">
        <v>220</v>
      </c>
      <c r="H52" s="16">
        <f>G52*0.14</f>
        <v>30.8</v>
      </c>
      <c r="I52" s="17">
        <f>G52*0.22</f>
        <v>48.4</v>
      </c>
      <c r="J52" s="17">
        <f>G52+H52+I52</f>
        <v>299.2</v>
      </c>
      <c r="K52" s="17">
        <f>J52*1.1</f>
        <v>329.12</v>
      </c>
      <c r="M52" s="13" t="s">
        <v>140</v>
      </c>
      <c r="N52" s="18" t="s">
        <v>107</v>
      </c>
      <c r="O52" s="19" t="s">
        <v>175</v>
      </c>
      <c r="P52" s="20">
        <v>46296</v>
      </c>
    </row>
    <row r="53" customHeight="1" spans="1:16">
      <c r="A53" s="12" t="s">
        <v>102</v>
      </c>
      <c r="B53" s="13" t="s">
        <v>102</v>
      </c>
      <c r="C53" s="13" t="s">
        <v>176</v>
      </c>
      <c r="D53" s="13" t="s">
        <v>139</v>
      </c>
      <c r="E53" s="13" t="s">
        <v>105</v>
      </c>
      <c r="F53" s="14">
        <v>28</v>
      </c>
      <c r="G53" s="15">
        <v>6160</v>
      </c>
      <c r="H53" s="16">
        <f>G53*0.1</f>
        <v>616</v>
      </c>
      <c r="I53" s="17">
        <f>G53*0.15</f>
        <v>924</v>
      </c>
      <c r="J53" s="17">
        <f>G53+H53+I53</f>
        <v>7700</v>
      </c>
      <c r="K53" s="17">
        <f>J53*1.1</f>
        <v>8470</v>
      </c>
      <c r="M53" s="13" t="s">
        <v>140</v>
      </c>
      <c r="N53" s="18" t="s">
        <v>107</v>
      </c>
      <c r="O53" s="19" t="s">
        <v>177</v>
      </c>
      <c r="P53" s="20">
        <v>46296</v>
      </c>
    </row>
    <row r="54" customHeight="1" spans="1:16">
      <c r="A54" s="12" t="s">
        <v>102</v>
      </c>
      <c r="B54" s="13" t="s">
        <v>102</v>
      </c>
      <c r="C54" s="13" t="s">
        <v>178</v>
      </c>
      <c r="D54" s="13" t="s">
        <v>139</v>
      </c>
      <c r="E54" s="13" t="s">
        <v>105</v>
      </c>
      <c r="F54" s="14">
        <v>34</v>
      </c>
      <c r="G54" s="15">
        <v>9350</v>
      </c>
      <c r="H54" s="16">
        <f>G54*0.1</f>
        <v>935</v>
      </c>
      <c r="I54" s="17">
        <f>G54*0.15</f>
        <v>1402.5</v>
      </c>
      <c r="J54" s="17">
        <f>G54+H54+I54</f>
        <v>11687.5</v>
      </c>
      <c r="K54" s="17">
        <f>J54*1.1</f>
        <v>12856.25</v>
      </c>
      <c r="M54" s="13" t="s">
        <v>140</v>
      </c>
      <c r="N54" s="18" t="s">
        <v>107</v>
      </c>
      <c r="O54" s="19" t="s">
        <v>179</v>
      </c>
      <c r="P54" s="20">
        <v>46296</v>
      </c>
    </row>
    <row r="55" customHeight="1" spans="1:16">
      <c r="A55" s="12" t="s">
        <v>102</v>
      </c>
      <c r="B55" s="13" t="s">
        <v>102</v>
      </c>
      <c r="C55" s="13" t="s">
        <v>180</v>
      </c>
      <c r="D55" s="13" t="s">
        <v>139</v>
      </c>
      <c r="E55" s="13" t="s">
        <v>105</v>
      </c>
      <c r="F55" s="14">
        <v>34</v>
      </c>
      <c r="G55" s="15">
        <v>9350</v>
      </c>
      <c r="H55" s="16">
        <f>G55*0.1</f>
        <v>935</v>
      </c>
      <c r="I55" s="17">
        <f>G55*0.15</f>
        <v>1402.5</v>
      </c>
      <c r="J55" s="17">
        <f>G55+H55+I55</f>
        <v>11687.5</v>
      </c>
      <c r="K55" s="17">
        <f>J55*1.1</f>
        <v>12856.25</v>
      </c>
      <c r="M55" s="13" t="s">
        <v>140</v>
      </c>
      <c r="N55" s="18" t="s">
        <v>107</v>
      </c>
      <c r="O55" s="19" t="s">
        <v>181</v>
      </c>
      <c r="P55" s="20">
        <v>46296</v>
      </c>
    </row>
    <row r="56" customHeight="1" spans="1:16">
      <c r="A56" s="12" t="s">
        <v>102</v>
      </c>
      <c r="B56" s="13" t="s">
        <v>102</v>
      </c>
      <c r="C56" s="13" t="s">
        <v>182</v>
      </c>
      <c r="D56" s="13" t="s">
        <v>139</v>
      </c>
      <c r="E56" s="13" t="s">
        <v>105</v>
      </c>
      <c r="F56" s="14">
        <v>1</v>
      </c>
      <c r="G56" s="15">
        <v>275</v>
      </c>
      <c r="H56" s="16">
        <f>G56*0.14</f>
        <v>38.5</v>
      </c>
      <c r="I56" s="17">
        <f>G56*0.22</f>
        <v>60.5</v>
      </c>
      <c r="J56" s="17">
        <f>G56+H56+I56</f>
        <v>374</v>
      </c>
      <c r="K56" s="17">
        <f>J56*1.1</f>
        <v>411.4</v>
      </c>
      <c r="M56" s="13" t="s">
        <v>140</v>
      </c>
      <c r="N56" s="18" t="s">
        <v>107</v>
      </c>
      <c r="O56" s="19" t="s">
        <v>183</v>
      </c>
      <c r="P56" s="20">
        <v>46296</v>
      </c>
    </row>
    <row r="57" customHeight="1" spans="1:16">
      <c r="A57" s="12" t="s">
        <v>102</v>
      </c>
      <c r="B57" s="13" t="s">
        <v>102</v>
      </c>
      <c r="C57" s="13" t="s">
        <v>184</v>
      </c>
      <c r="D57" s="13" t="s">
        <v>139</v>
      </c>
      <c r="E57" s="13" t="s">
        <v>105</v>
      </c>
      <c r="F57" s="14">
        <v>24</v>
      </c>
      <c r="G57" s="15">
        <v>6600</v>
      </c>
      <c r="H57" s="16">
        <f>G57*0.1</f>
        <v>660</v>
      </c>
      <c r="I57" s="17">
        <f>G57*0.15</f>
        <v>990</v>
      </c>
      <c r="J57" s="17">
        <f>G57+H57+I57</f>
        <v>8250</v>
      </c>
      <c r="K57" s="17">
        <f>J57*1.1</f>
        <v>9075</v>
      </c>
      <c r="M57" s="13" t="s">
        <v>140</v>
      </c>
      <c r="N57" s="18" t="s">
        <v>107</v>
      </c>
      <c r="O57" s="19" t="s">
        <v>185</v>
      </c>
      <c r="P57" s="20">
        <v>46296</v>
      </c>
    </row>
    <row r="58" customHeight="1" spans="1:16">
      <c r="A58" s="12" t="s">
        <v>102</v>
      </c>
      <c r="B58" s="13" t="s">
        <v>102</v>
      </c>
      <c r="C58" s="13" t="s">
        <v>186</v>
      </c>
      <c r="D58" s="13" t="s">
        <v>139</v>
      </c>
      <c r="E58" s="13" t="s">
        <v>105</v>
      </c>
      <c r="F58" s="14">
        <v>24</v>
      </c>
      <c r="G58" s="15">
        <v>6600</v>
      </c>
      <c r="H58" s="16">
        <f>G58*0.1</f>
        <v>660</v>
      </c>
      <c r="I58" s="17">
        <f>G58*0.15</f>
        <v>990</v>
      </c>
      <c r="J58" s="17">
        <f>G58+H58+I58</f>
        <v>8250</v>
      </c>
      <c r="K58" s="17">
        <f>J58*1.1</f>
        <v>9075</v>
      </c>
      <c r="M58" s="13" t="s">
        <v>140</v>
      </c>
      <c r="N58" s="18" t="s">
        <v>107</v>
      </c>
      <c r="O58" s="19" t="s">
        <v>187</v>
      </c>
      <c r="P58" s="20">
        <v>46296</v>
      </c>
    </row>
    <row r="59" customHeight="1" spans="1:16">
      <c r="A59" s="12" t="s">
        <v>102</v>
      </c>
      <c r="B59" s="13" t="s">
        <v>102</v>
      </c>
      <c r="C59" s="13" t="s">
        <v>188</v>
      </c>
      <c r="D59" s="13" t="s">
        <v>139</v>
      </c>
      <c r="E59" s="13" t="s">
        <v>105</v>
      </c>
      <c r="F59" s="14">
        <v>22</v>
      </c>
      <c r="G59" s="15">
        <v>9680</v>
      </c>
      <c r="H59" s="16">
        <f>G59*0.1</f>
        <v>968</v>
      </c>
      <c r="I59" s="17">
        <f>G59*0.15</f>
        <v>1452</v>
      </c>
      <c r="J59" s="17">
        <f>G59+H59+I59</f>
        <v>12100</v>
      </c>
      <c r="K59" s="17">
        <f>J59*1.1</f>
        <v>13310</v>
      </c>
      <c r="M59" s="13" t="s">
        <v>140</v>
      </c>
      <c r="N59" s="18" t="s">
        <v>107</v>
      </c>
      <c r="O59" s="19" t="s">
        <v>189</v>
      </c>
      <c r="P59" s="20">
        <v>46296</v>
      </c>
    </row>
    <row r="60" customHeight="1" spans="1:16">
      <c r="A60" s="12" t="s">
        <v>102</v>
      </c>
      <c r="B60" s="13" t="s">
        <v>102</v>
      </c>
      <c r="C60" s="13" t="s">
        <v>190</v>
      </c>
      <c r="D60" s="13" t="s">
        <v>139</v>
      </c>
      <c r="E60" s="13" t="s">
        <v>105</v>
      </c>
      <c r="F60" s="14">
        <v>22</v>
      </c>
      <c r="G60" s="15">
        <v>9680</v>
      </c>
      <c r="H60" s="16">
        <f>G60*0.1</f>
        <v>968</v>
      </c>
      <c r="I60" s="17">
        <f>G60*0.15</f>
        <v>1452</v>
      </c>
      <c r="J60" s="17">
        <f>G60+H60+I60</f>
        <v>12100</v>
      </c>
      <c r="K60" s="17">
        <f>J60*1.1</f>
        <v>13310</v>
      </c>
      <c r="M60" s="13" t="s">
        <v>140</v>
      </c>
      <c r="N60" s="18" t="s">
        <v>107</v>
      </c>
      <c r="O60" s="19" t="s">
        <v>191</v>
      </c>
      <c r="P60" s="20">
        <v>46296</v>
      </c>
    </row>
    <row r="61" customHeight="1" spans="1:16">
      <c r="A61" s="12" t="s">
        <v>102</v>
      </c>
      <c r="B61" s="13" t="s">
        <v>102</v>
      </c>
      <c r="C61" s="13" t="s">
        <v>192</v>
      </c>
      <c r="D61" s="13" t="s">
        <v>139</v>
      </c>
      <c r="E61" s="13" t="s">
        <v>105</v>
      </c>
      <c r="F61" s="14">
        <v>1</v>
      </c>
      <c r="G61" s="15">
        <v>440</v>
      </c>
      <c r="H61" s="16">
        <f>G61*0.14</f>
        <v>61.6</v>
      </c>
      <c r="I61" s="17">
        <f>G61*0.22</f>
        <v>96.8</v>
      </c>
      <c r="J61" s="17">
        <f>G61+H61+I61</f>
        <v>598.4</v>
      </c>
      <c r="K61" s="17">
        <f>J61*1.1</f>
        <v>658.24</v>
      </c>
      <c r="M61" s="13" t="s">
        <v>140</v>
      </c>
      <c r="N61" s="18" t="s">
        <v>107</v>
      </c>
      <c r="O61" s="19" t="s">
        <v>193</v>
      </c>
      <c r="P61" s="20">
        <v>46296</v>
      </c>
    </row>
    <row r="62" customHeight="1" spans="1:16">
      <c r="A62" s="12" t="s">
        <v>102</v>
      </c>
      <c r="B62" s="13" t="s">
        <v>102</v>
      </c>
      <c r="C62" s="13" t="s">
        <v>194</v>
      </c>
      <c r="D62" s="13" t="s">
        <v>139</v>
      </c>
      <c r="E62" s="13" t="s">
        <v>105</v>
      </c>
      <c r="F62" s="14">
        <v>16</v>
      </c>
      <c r="G62" s="15">
        <v>7040</v>
      </c>
      <c r="H62" s="16">
        <f>G62*0.1</f>
        <v>704</v>
      </c>
      <c r="I62" s="17">
        <f>G62*0.15</f>
        <v>1056</v>
      </c>
      <c r="J62" s="17">
        <f>G62+H62+I62</f>
        <v>8800</v>
      </c>
      <c r="K62" s="17">
        <f>J62*1.1</f>
        <v>9680</v>
      </c>
      <c r="M62" s="13" t="s">
        <v>140</v>
      </c>
      <c r="N62" s="18" t="s">
        <v>107</v>
      </c>
      <c r="O62" s="19" t="s">
        <v>195</v>
      </c>
      <c r="P62" s="20">
        <v>46296</v>
      </c>
    </row>
    <row r="63" customHeight="1" spans="1:16">
      <c r="A63" s="12" t="s">
        <v>102</v>
      </c>
      <c r="B63" s="13" t="s">
        <v>102</v>
      </c>
      <c r="C63" s="13" t="s">
        <v>196</v>
      </c>
      <c r="D63" s="13" t="s">
        <v>139</v>
      </c>
      <c r="E63" s="13" t="s">
        <v>105</v>
      </c>
      <c r="F63" s="14">
        <v>1</v>
      </c>
      <c r="G63" s="15">
        <v>440</v>
      </c>
      <c r="H63" s="16">
        <f>G63*0.14</f>
        <v>61.6</v>
      </c>
      <c r="I63" s="17">
        <f>G63*0.22</f>
        <v>96.8</v>
      </c>
      <c r="J63" s="17">
        <f>G63+H63+I63</f>
        <v>598.4</v>
      </c>
      <c r="K63" s="17">
        <f>J63*1.1</f>
        <v>658.24</v>
      </c>
      <c r="M63" s="13" t="s">
        <v>140</v>
      </c>
      <c r="N63" s="18" t="s">
        <v>107</v>
      </c>
      <c r="O63" s="19" t="s">
        <v>197</v>
      </c>
      <c r="P63" s="20">
        <v>46296</v>
      </c>
    </row>
    <row r="64" customHeight="1" spans="1:16">
      <c r="A64" s="12" t="s">
        <v>102</v>
      </c>
      <c r="B64" s="13" t="s">
        <v>102</v>
      </c>
      <c r="C64" s="13" t="s">
        <v>198</v>
      </c>
      <c r="D64" s="13" t="s">
        <v>139</v>
      </c>
      <c r="E64" s="13" t="s">
        <v>105</v>
      </c>
      <c r="F64" s="14">
        <v>16</v>
      </c>
      <c r="G64" s="15">
        <v>7040</v>
      </c>
      <c r="H64" s="16">
        <f>G64*0.1</f>
        <v>704</v>
      </c>
      <c r="I64" s="17">
        <f>G64*0.15</f>
        <v>1056</v>
      </c>
      <c r="J64" s="17">
        <f>G64+H64+I64</f>
        <v>8800</v>
      </c>
      <c r="K64" s="17">
        <f>J64*1.1</f>
        <v>9680</v>
      </c>
      <c r="M64" s="13" t="s">
        <v>140</v>
      </c>
      <c r="N64" s="18" t="s">
        <v>107</v>
      </c>
      <c r="O64" s="19" t="s">
        <v>199</v>
      </c>
      <c r="P64" s="20">
        <v>46296</v>
      </c>
    </row>
    <row r="65" customHeight="1" spans="1:16">
      <c r="A65" s="12" t="s">
        <v>102</v>
      </c>
      <c r="B65" s="13" t="s">
        <v>102</v>
      </c>
      <c r="C65" s="13" t="s">
        <v>200</v>
      </c>
      <c r="D65" s="13" t="s">
        <v>139</v>
      </c>
      <c r="E65" s="13" t="s">
        <v>105</v>
      </c>
      <c r="F65" s="14">
        <v>20</v>
      </c>
      <c r="G65" s="15">
        <v>11000</v>
      </c>
      <c r="H65" s="16">
        <f>G65*0.1</f>
        <v>1100</v>
      </c>
      <c r="I65" s="17">
        <f>G65*0.15</f>
        <v>1650</v>
      </c>
      <c r="J65" s="17">
        <f>G65+H65+I65</f>
        <v>13750</v>
      </c>
      <c r="K65" s="17">
        <f>J65*1.1</f>
        <v>15125</v>
      </c>
      <c r="M65" s="13" t="s">
        <v>140</v>
      </c>
      <c r="N65" s="18" t="s">
        <v>107</v>
      </c>
      <c r="O65" s="19" t="s">
        <v>201</v>
      </c>
      <c r="P65" s="20">
        <v>46296</v>
      </c>
    </row>
    <row r="66" customHeight="1" spans="1:16">
      <c r="A66" s="12" t="s">
        <v>102</v>
      </c>
      <c r="B66" s="13" t="s">
        <v>102</v>
      </c>
      <c r="C66" s="13" t="s">
        <v>202</v>
      </c>
      <c r="D66" s="13" t="s">
        <v>139</v>
      </c>
      <c r="E66" s="13" t="s">
        <v>105</v>
      </c>
      <c r="F66" s="14">
        <v>20</v>
      </c>
      <c r="G66" s="15">
        <v>11000</v>
      </c>
      <c r="H66" s="16">
        <f>G66*0.1</f>
        <v>1100</v>
      </c>
      <c r="I66" s="17">
        <f>G66*0.15</f>
        <v>1650</v>
      </c>
      <c r="J66" s="17">
        <f>G66+H66+I66</f>
        <v>13750</v>
      </c>
      <c r="K66" s="17">
        <f>J66*1.1</f>
        <v>15125</v>
      </c>
      <c r="M66" s="13" t="s">
        <v>140</v>
      </c>
      <c r="N66" s="18" t="s">
        <v>107</v>
      </c>
      <c r="O66" s="19" t="s">
        <v>203</v>
      </c>
      <c r="P66" s="20">
        <v>46296</v>
      </c>
    </row>
    <row r="67" customHeight="1" spans="1:16">
      <c r="A67" s="12" t="s">
        <v>102</v>
      </c>
      <c r="B67" s="13" t="s">
        <v>102</v>
      </c>
      <c r="C67" s="13" t="s">
        <v>204</v>
      </c>
      <c r="D67" s="13" t="s">
        <v>139</v>
      </c>
      <c r="E67" s="13" t="s">
        <v>105</v>
      </c>
      <c r="F67" s="14">
        <v>1</v>
      </c>
      <c r="G67" s="15">
        <v>550</v>
      </c>
      <c r="H67" s="16">
        <f>G67*0.1</f>
        <v>55</v>
      </c>
      <c r="I67" s="17">
        <f>G67*0.15</f>
        <v>82.5</v>
      </c>
      <c r="J67" s="17">
        <f>G67+H67+I67</f>
        <v>687.5</v>
      </c>
      <c r="K67" s="17">
        <f>J67*1.1</f>
        <v>756.25</v>
      </c>
      <c r="M67" s="13" t="s">
        <v>140</v>
      </c>
      <c r="N67" s="18" t="s">
        <v>107</v>
      </c>
      <c r="O67" s="19" t="s">
        <v>205</v>
      </c>
      <c r="P67" s="20">
        <v>46296</v>
      </c>
    </row>
    <row r="68" customHeight="1" spans="1:16">
      <c r="A68" s="12" t="s">
        <v>102</v>
      </c>
      <c r="B68" s="13" t="s">
        <v>102</v>
      </c>
      <c r="C68" s="13" t="s">
        <v>206</v>
      </c>
      <c r="D68" s="13" t="s">
        <v>139</v>
      </c>
      <c r="E68" s="13" t="s">
        <v>105</v>
      </c>
      <c r="F68" s="14">
        <v>12</v>
      </c>
      <c r="G68" s="15">
        <v>6600</v>
      </c>
      <c r="H68" s="16">
        <f>G68*0.1</f>
        <v>660</v>
      </c>
      <c r="I68" s="17">
        <f>G68*0.15</f>
        <v>990</v>
      </c>
      <c r="J68" s="17">
        <f>G68+H68+I68</f>
        <v>8250</v>
      </c>
      <c r="K68" s="17">
        <f>J68*1.1</f>
        <v>9075</v>
      </c>
      <c r="M68" s="13" t="s">
        <v>140</v>
      </c>
      <c r="N68" s="18" t="s">
        <v>107</v>
      </c>
      <c r="O68" s="19" t="s">
        <v>207</v>
      </c>
      <c r="P68" s="20">
        <v>46296</v>
      </c>
    </row>
    <row r="69" customHeight="1" spans="1:16">
      <c r="A69" s="12" t="s">
        <v>102</v>
      </c>
      <c r="B69" s="13" t="s">
        <v>102</v>
      </c>
      <c r="C69" s="13" t="s">
        <v>208</v>
      </c>
      <c r="D69" s="13" t="s">
        <v>139</v>
      </c>
      <c r="E69" s="13" t="s">
        <v>105</v>
      </c>
      <c r="F69" s="14">
        <v>12</v>
      </c>
      <c r="G69" s="15">
        <v>6600</v>
      </c>
      <c r="H69" s="16">
        <f>G69*0.1</f>
        <v>660</v>
      </c>
      <c r="I69" s="17">
        <f>G69*0.15</f>
        <v>990</v>
      </c>
      <c r="J69" s="17">
        <f>G69+H69+I69</f>
        <v>8250</v>
      </c>
      <c r="K69" s="17">
        <f>J69*1.1</f>
        <v>9075</v>
      </c>
      <c r="M69" s="13" t="s">
        <v>140</v>
      </c>
      <c r="N69" s="18" t="s">
        <v>107</v>
      </c>
      <c r="O69" s="19" t="s">
        <v>209</v>
      </c>
      <c r="P69" s="20">
        <v>46296</v>
      </c>
    </row>
    <row r="70" customHeight="1" spans="1:16">
      <c r="A70" s="12" t="s">
        <v>102</v>
      </c>
      <c r="B70" s="13" t="s">
        <v>210</v>
      </c>
      <c r="C70" s="13" t="s">
        <v>211</v>
      </c>
      <c r="D70" s="13" t="s">
        <v>212</v>
      </c>
      <c r="E70" s="13" t="s">
        <v>105</v>
      </c>
      <c r="F70" s="14">
        <v>36</v>
      </c>
      <c r="G70" s="15">
        <v>3960</v>
      </c>
      <c r="H70" s="16">
        <f>G70*0.1</f>
        <v>396</v>
      </c>
      <c r="I70" s="17">
        <f>G70*0.15</f>
        <v>594</v>
      </c>
      <c r="J70" s="17">
        <f>G70+H70+I70</f>
        <v>4950</v>
      </c>
      <c r="K70" s="17">
        <f>J70*1.1</f>
        <v>5445</v>
      </c>
      <c r="M70" s="13" t="s">
        <v>213</v>
      </c>
      <c r="N70" s="18" t="s">
        <v>107</v>
      </c>
      <c r="O70" s="19" t="s">
        <v>214</v>
      </c>
      <c r="P70" s="20">
        <v>46296</v>
      </c>
    </row>
    <row r="71" customHeight="1" spans="1:16">
      <c r="A71" s="12" t="s">
        <v>215</v>
      </c>
      <c r="B71" s="13" t="s">
        <v>215</v>
      </c>
      <c r="C71" s="13" t="s">
        <v>216</v>
      </c>
      <c r="D71" s="13" t="s">
        <v>217</v>
      </c>
      <c r="E71" s="13" t="s">
        <v>218</v>
      </c>
      <c r="F71" s="14">
        <v>30</v>
      </c>
      <c r="G71" s="15">
        <v>92.1</v>
      </c>
      <c r="H71" s="16">
        <f>G71*0.17</f>
        <v>15.657</v>
      </c>
      <c r="I71" s="17">
        <f>G71*0.3</f>
        <v>27.63</v>
      </c>
      <c r="J71" s="17">
        <f>G71+H71+I71</f>
        <v>135.387</v>
      </c>
      <c r="K71" s="17">
        <f>J71*1.1</f>
        <v>148.9257</v>
      </c>
      <c r="M71" s="13" t="s">
        <v>219</v>
      </c>
      <c r="N71" s="18" t="s">
        <v>220</v>
      </c>
      <c r="O71" s="19" t="s">
        <v>221</v>
      </c>
      <c r="P71" s="20">
        <v>46297</v>
      </c>
    </row>
    <row r="72" customHeight="1" spans="1:16">
      <c r="A72" s="12" t="s">
        <v>215</v>
      </c>
      <c r="B72" s="13" t="s">
        <v>215</v>
      </c>
      <c r="C72" s="13" t="s">
        <v>222</v>
      </c>
      <c r="D72" s="13" t="s">
        <v>217</v>
      </c>
      <c r="E72" s="13" t="s">
        <v>218</v>
      </c>
      <c r="F72" s="14">
        <v>60</v>
      </c>
      <c r="G72" s="15">
        <v>126.02</v>
      </c>
      <c r="H72" s="16">
        <f>G72*0.14</f>
        <v>17.6428</v>
      </c>
      <c r="I72" s="17">
        <f>G72*0.22</f>
        <v>27.7244</v>
      </c>
      <c r="J72" s="17">
        <f>G72+H72+I72</f>
        <v>171.3872</v>
      </c>
      <c r="K72" s="17">
        <f>J72*1.1</f>
        <v>188.52592</v>
      </c>
      <c r="M72" s="13" t="s">
        <v>219</v>
      </c>
      <c r="N72" s="18" t="s">
        <v>220</v>
      </c>
      <c r="O72" s="19" t="s">
        <v>223</v>
      </c>
      <c r="P72" s="20">
        <v>46297</v>
      </c>
    </row>
    <row r="73" customHeight="1" spans="1:16">
      <c r="A73" s="12" t="s">
        <v>215</v>
      </c>
      <c r="B73" s="13" t="s">
        <v>215</v>
      </c>
      <c r="C73" s="13" t="s">
        <v>224</v>
      </c>
      <c r="D73" s="13" t="s">
        <v>217</v>
      </c>
      <c r="E73" s="13" t="s">
        <v>218</v>
      </c>
      <c r="F73" s="14">
        <v>30</v>
      </c>
      <c r="G73" s="15">
        <v>68.7</v>
      </c>
      <c r="H73" s="16">
        <f>G73*0.17</f>
        <v>11.679</v>
      </c>
      <c r="I73" s="17">
        <f>G73*0.3</f>
        <v>20.61</v>
      </c>
      <c r="J73" s="17">
        <f>G73+H73+I73</f>
        <v>100.989</v>
      </c>
      <c r="K73" s="17">
        <f>J73*1.1</f>
        <v>111.0879</v>
      </c>
      <c r="M73" s="13" t="s">
        <v>219</v>
      </c>
      <c r="N73" s="18" t="s">
        <v>220</v>
      </c>
      <c r="O73" s="19" t="s">
        <v>225</v>
      </c>
      <c r="P73" s="20">
        <v>46297</v>
      </c>
    </row>
    <row r="74" customHeight="1" spans="1:16">
      <c r="A74" s="12" t="s">
        <v>215</v>
      </c>
      <c r="B74" s="13" t="s">
        <v>215</v>
      </c>
      <c r="C74" s="13" t="s">
        <v>226</v>
      </c>
      <c r="D74" s="13" t="s">
        <v>217</v>
      </c>
      <c r="E74" s="13" t="s">
        <v>218</v>
      </c>
      <c r="F74" s="14">
        <v>60</v>
      </c>
      <c r="G74" s="15">
        <v>91.37</v>
      </c>
      <c r="H74" s="16">
        <f>G74*0.17</f>
        <v>15.5329</v>
      </c>
      <c r="I74" s="17">
        <f>G74*0.3</f>
        <v>27.411</v>
      </c>
      <c r="J74" s="17">
        <f>G74+H74+I74</f>
        <v>134.3139</v>
      </c>
      <c r="K74" s="17">
        <f>J74*1.1</f>
        <v>147.74529</v>
      </c>
      <c r="M74" s="13" t="s">
        <v>219</v>
      </c>
      <c r="N74" s="18" t="s">
        <v>220</v>
      </c>
      <c r="O74" s="19" t="s">
        <v>227</v>
      </c>
      <c r="P74" s="20">
        <v>46297</v>
      </c>
    </row>
    <row r="75" customHeight="1" spans="1:16">
      <c r="A75" s="12" t="s">
        <v>228</v>
      </c>
      <c r="B75" s="13" t="s">
        <v>229</v>
      </c>
      <c r="C75" s="13" t="s">
        <v>230</v>
      </c>
      <c r="D75" s="13" t="s">
        <v>231</v>
      </c>
      <c r="E75" s="13" t="s">
        <v>232</v>
      </c>
      <c r="F75" s="14">
        <v>1</v>
      </c>
      <c r="G75" s="15">
        <v>106.82</v>
      </c>
      <c r="H75" s="16">
        <f>G75*0.14</f>
        <v>14.9548</v>
      </c>
      <c r="I75" s="17">
        <f>G75*0.22</f>
        <v>23.5004</v>
      </c>
      <c r="J75" s="17">
        <f>G75+H75+I75</f>
        <v>145.2752</v>
      </c>
      <c r="K75" s="17">
        <f>J75*1.1</f>
        <v>159.80272</v>
      </c>
      <c r="M75" s="13" t="s">
        <v>233</v>
      </c>
      <c r="N75" s="18" t="s">
        <v>234</v>
      </c>
      <c r="O75" s="19" t="s">
        <v>235</v>
      </c>
      <c r="P75" s="20">
        <v>46301</v>
      </c>
    </row>
    <row r="76" customHeight="1" spans="1:16">
      <c r="A76" s="12" t="s">
        <v>236</v>
      </c>
      <c r="B76" s="13" t="s">
        <v>236</v>
      </c>
      <c r="C76" s="13" t="s">
        <v>237</v>
      </c>
      <c r="D76" s="13" t="s">
        <v>135</v>
      </c>
      <c r="E76" s="13" t="s">
        <v>238</v>
      </c>
      <c r="F76" s="14">
        <v>1</v>
      </c>
      <c r="G76" s="15">
        <v>10.23</v>
      </c>
      <c r="H76" s="16">
        <f>G76*0.17</f>
        <v>1.7391</v>
      </c>
      <c r="I76" s="17">
        <f>G76*0.3</f>
        <v>3.069</v>
      </c>
      <c r="J76" s="17">
        <f>G76+H76+I76</f>
        <v>15.0381</v>
      </c>
      <c r="K76" s="17">
        <f>J76*1.1</f>
        <v>16.54191</v>
      </c>
      <c r="M76" s="13" t="s">
        <v>239</v>
      </c>
      <c r="N76" s="18" t="s">
        <v>240</v>
      </c>
      <c r="O76" s="19" t="s">
        <v>241</v>
      </c>
      <c r="P76" s="20">
        <v>46301</v>
      </c>
    </row>
    <row r="77" customHeight="1" spans="1:16">
      <c r="A77" s="12" t="s">
        <v>236</v>
      </c>
      <c r="B77" s="13" t="s">
        <v>236</v>
      </c>
      <c r="C77" s="13" t="s">
        <v>242</v>
      </c>
      <c r="D77" s="13" t="s">
        <v>135</v>
      </c>
      <c r="E77" s="13" t="s">
        <v>238</v>
      </c>
      <c r="F77" s="14">
        <v>50</v>
      </c>
      <c r="G77" s="15">
        <v>511.5</v>
      </c>
      <c r="H77" s="16">
        <f>G77*0.1</f>
        <v>51.15</v>
      </c>
      <c r="I77" s="17">
        <f>G77*0.15</f>
        <v>76.725</v>
      </c>
      <c r="J77" s="17">
        <f>G77+H77+I77</f>
        <v>639.375</v>
      </c>
      <c r="K77" s="17">
        <f>J77*1.1</f>
        <v>703.3125</v>
      </c>
      <c r="M77" s="13" t="s">
        <v>239</v>
      </c>
      <c r="N77" s="18" t="s">
        <v>240</v>
      </c>
      <c r="O77" s="19" t="s">
        <v>243</v>
      </c>
      <c r="P77" s="20">
        <v>46301</v>
      </c>
    </row>
    <row r="78" customHeight="1" spans="1:16">
      <c r="A78" s="12" t="s">
        <v>244</v>
      </c>
      <c r="B78" s="13" t="s">
        <v>245</v>
      </c>
      <c r="C78" s="13" t="s">
        <v>246</v>
      </c>
      <c r="D78" s="13" t="s">
        <v>247</v>
      </c>
      <c r="E78" s="13" t="s">
        <v>248</v>
      </c>
      <c r="F78" s="14">
        <v>20</v>
      </c>
      <c r="G78" s="15">
        <v>150.94</v>
      </c>
      <c r="H78" s="16">
        <f>G78*0.14</f>
        <v>21.1316</v>
      </c>
      <c r="I78" s="17">
        <f>G78*0.22</f>
        <v>33.2068</v>
      </c>
      <c r="J78" s="17">
        <f>G78+H78+I78</f>
        <v>205.2784</v>
      </c>
      <c r="K78" s="17">
        <f>J78*1.1</f>
        <v>225.80624</v>
      </c>
      <c r="M78" s="13" t="s">
        <v>249</v>
      </c>
      <c r="N78" s="18" t="s">
        <v>250</v>
      </c>
      <c r="O78" s="19" t="s">
        <v>251</v>
      </c>
      <c r="P78" s="20">
        <v>46300</v>
      </c>
    </row>
    <row r="79" customHeight="1" spans="1:16">
      <c r="A79" s="12" t="s">
        <v>244</v>
      </c>
      <c r="B79" s="13" t="s">
        <v>245</v>
      </c>
      <c r="C79" s="13" t="s">
        <v>252</v>
      </c>
      <c r="D79" s="13" t="s">
        <v>247</v>
      </c>
      <c r="E79" s="13" t="s">
        <v>248</v>
      </c>
      <c r="F79" s="14">
        <v>60</v>
      </c>
      <c r="G79" s="15">
        <v>455.67</v>
      </c>
      <c r="H79" s="16">
        <f>G79*0.14</f>
        <v>63.7938</v>
      </c>
      <c r="I79" s="17">
        <f>G79*0.22</f>
        <v>100.2474</v>
      </c>
      <c r="J79" s="17">
        <f>G79+H79+I79</f>
        <v>619.7112</v>
      </c>
      <c r="K79" s="17">
        <f>J79*1.1</f>
        <v>681.68232</v>
      </c>
      <c r="M79" s="13" t="s">
        <v>249</v>
      </c>
      <c r="N79" s="18" t="s">
        <v>250</v>
      </c>
      <c r="O79" s="19" t="s">
        <v>253</v>
      </c>
      <c r="P79" s="20">
        <v>46300</v>
      </c>
    </row>
    <row r="80" customHeight="1" spans="1:16">
      <c r="A80" s="12" t="s">
        <v>244</v>
      </c>
      <c r="B80" s="13" t="s">
        <v>245</v>
      </c>
      <c r="C80" s="13" t="s">
        <v>254</v>
      </c>
      <c r="D80" s="13" t="s">
        <v>247</v>
      </c>
      <c r="E80" s="13" t="s">
        <v>248</v>
      </c>
      <c r="F80" s="14">
        <v>20</v>
      </c>
      <c r="G80" s="15">
        <v>306.08</v>
      </c>
      <c r="H80" s="16">
        <f>G80*0.14</f>
        <v>42.8512</v>
      </c>
      <c r="I80" s="17">
        <f>G80*0.22</f>
        <v>67.3376</v>
      </c>
      <c r="J80" s="17">
        <f>G80+H80+I80</f>
        <v>416.2688</v>
      </c>
      <c r="K80" s="17">
        <f>J80*1.1</f>
        <v>457.89568</v>
      </c>
      <c r="M80" s="13" t="s">
        <v>249</v>
      </c>
      <c r="N80" s="18" t="s">
        <v>250</v>
      </c>
      <c r="O80" s="19" t="s">
        <v>255</v>
      </c>
      <c r="P80" s="20">
        <v>46300</v>
      </c>
    </row>
    <row r="81" customHeight="1" spans="1:16">
      <c r="A81" s="12" t="s">
        <v>244</v>
      </c>
      <c r="B81" s="13" t="s">
        <v>245</v>
      </c>
      <c r="C81" s="13" t="s">
        <v>256</v>
      </c>
      <c r="D81" s="13" t="s">
        <v>247</v>
      </c>
      <c r="E81" s="13" t="s">
        <v>248</v>
      </c>
      <c r="F81" s="14">
        <v>60</v>
      </c>
      <c r="G81" s="15">
        <v>911.94</v>
      </c>
      <c r="H81" s="16">
        <f>G81*0.1</f>
        <v>91.194</v>
      </c>
      <c r="I81" s="17">
        <f>G81*0.15</f>
        <v>136.791</v>
      </c>
      <c r="J81" s="17">
        <f>G81+H81+I81</f>
        <v>1139.925</v>
      </c>
      <c r="K81" s="17">
        <f>J81*1.1</f>
        <v>1253.9175</v>
      </c>
      <c r="M81" s="13" t="s">
        <v>249</v>
      </c>
      <c r="N81" s="18" t="s">
        <v>250</v>
      </c>
      <c r="O81" s="19" t="s">
        <v>257</v>
      </c>
      <c r="P81" s="20">
        <v>46300</v>
      </c>
    </row>
    <row r="82" customHeight="1" spans="1:16">
      <c r="A82" s="12" t="s">
        <v>258</v>
      </c>
      <c r="B82" s="13" t="s">
        <v>258</v>
      </c>
      <c r="C82" s="13" t="s">
        <v>259</v>
      </c>
      <c r="D82" s="13" t="s">
        <v>217</v>
      </c>
      <c r="E82" s="13" t="s">
        <v>260</v>
      </c>
      <c r="F82" s="14">
        <v>30</v>
      </c>
      <c r="G82" s="15">
        <v>15.11</v>
      </c>
      <c r="H82" s="16">
        <f>G82*0.17</f>
        <v>2.5687</v>
      </c>
      <c r="I82" s="17">
        <f>G82*0.3</f>
        <v>4.533</v>
      </c>
      <c r="J82" s="17">
        <f>G82+H82+I82</f>
        <v>22.2117</v>
      </c>
      <c r="K82" s="17">
        <f>J82*1.1</f>
        <v>24.43287</v>
      </c>
      <c r="M82" s="13" t="s">
        <v>261</v>
      </c>
      <c r="N82" s="18" t="s">
        <v>262</v>
      </c>
      <c r="O82" s="19" t="s">
        <v>263</v>
      </c>
      <c r="P82" s="20">
        <v>46307</v>
      </c>
    </row>
    <row r="83" customHeight="1" spans="1:16">
      <c r="A83" s="12" t="s">
        <v>264</v>
      </c>
      <c r="B83" s="13" t="s">
        <v>265</v>
      </c>
      <c r="C83" s="13" t="s">
        <v>266</v>
      </c>
      <c r="D83" s="13" t="s">
        <v>267</v>
      </c>
      <c r="E83" s="13" t="s">
        <v>268</v>
      </c>
      <c r="F83" s="14">
        <v>1</v>
      </c>
      <c r="G83" s="15">
        <v>36819.99</v>
      </c>
      <c r="H83" s="16">
        <f>G83*0.1</f>
        <v>3681.999</v>
      </c>
      <c r="I83" s="17">
        <f>G83*0.15</f>
        <v>5522.9985</v>
      </c>
      <c r="J83" s="17">
        <f>G83+H83+I83</f>
        <v>46024.9875</v>
      </c>
      <c r="K83" s="17">
        <f>J83*1.1</f>
        <v>50627.48625</v>
      </c>
      <c r="M83" s="13" t="s">
        <v>269</v>
      </c>
      <c r="N83" s="18" t="s">
        <v>270</v>
      </c>
      <c r="O83" s="19" t="s">
        <v>271</v>
      </c>
      <c r="P83" s="20">
        <v>46309</v>
      </c>
    </row>
    <row r="84" customHeight="1" spans="1:16">
      <c r="A84" s="12" t="s">
        <v>264</v>
      </c>
      <c r="B84" s="13" t="s">
        <v>265</v>
      </c>
      <c r="C84" s="13" t="s">
        <v>272</v>
      </c>
      <c r="D84" s="13" t="s">
        <v>267</v>
      </c>
      <c r="E84" s="13" t="s">
        <v>268</v>
      </c>
      <c r="F84" s="14">
        <v>1</v>
      </c>
      <c r="G84" s="15">
        <v>36819.99</v>
      </c>
      <c r="H84" s="16">
        <f>G84*0.1</f>
        <v>3681.999</v>
      </c>
      <c r="I84" s="17">
        <f>G84*0.15</f>
        <v>5522.9985</v>
      </c>
      <c r="J84" s="17">
        <f>G84+H84+I84</f>
        <v>46024.9875</v>
      </c>
      <c r="K84" s="17">
        <f>J84*1.1</f>
        <v>50627.48625</v>
      </c>
      <c r="M84" s="13" t="s">
        <v>269</v>
      </c>
      <c r="N84" s="18" t="s">
        <v>270</v>
      </c>
      <c r="O84" s="19" t="s">
        <v>273</v>
      </c>
      <c r="P84" s="20">
        <v>46309</v>
      </c>
    </row>
    <row r="85" customHeight="1" spans="1:16">
      <c r="A85" s="12" t="s">
        <v>264</v>
      </c>
      <c r="B85" s="13" t="s">
        <v>265</v>
      </c>
      <c r="C85" s="13" t="s">
        <v>274</v>
      </c>
      <c r="D85" s="13" t="s">
        <v>267</v>
      </c>
      <c r="E85" s="13" t="s">
        <v>268</v>
      </c>
      <c r="F85" s="14">
        <v>1</v>
      </c>
      <c r="G85" s="15">
        <v>36819.99</v>
      </c>
      <c r="H85" s="16">
        <f>G85*0.1</f>
        <v>3681.999</v>
      </c>
      <c r="I85" s="17">
        <f>G85*0.15</f>
        <v>5522.9985</v>
      </c>
      <c r="J85" s="17">
        <f>G85+H85+I85</f>
        <v>46024.9875</v>
      </c>
      <c r="K85" s="17">
        <f>J85*1.1</f>
        <v>50627.48625</v>
      </c>
      <c r="M85" s="13" t="s">
        <v>269</v>
      </c>
      <c r="N85" s="18" t="s">
        <v>270</v>
      </c>
      <c r="O85" s="19" t="s">
        <v>275</v>
      </c>
      <c r="P85" s="20">
        <v>46309</v>
      </c>
    </row>
    <row r="86" customHeight="1" spans="1:16">
      <c r="A86" s="12" t="s">
        <v>264</v>
      </c>
      <c r="B86" s="13" t="s">
        <v>265</v>
      </c>
      <c r="C86" s="13" t="s">
        <v>276</v>
      </c>
      <c r="D86" s="13" t="s">
        <v>267</v>
      </c>
      <c r="E86" s="13" t="s">
        <v>268</v>
      </c>
      <c r="F86" s="14">
        <v>1</v>
      </c>
      <c r="G86" s="15">
        <v>36819.99</v>
      </c>
      <c r="H86" s="16">
        <f>G86*0.1</f>
        <v>3681.999</v>
      </c>
      <c r="I86" s="17">
        <f>G86*0.15</f>
        <v>5522.9985</v>
      </c>
      <c r="J86" s="17">
        <f>G86+H86+I86</f>
        <v>46024.9875</v>
      </c>
      <c r="K86" s="17">
        <f>J86*1.1</f>
        <v>50627.48625</v>
      </c>
      <c r="M86" s="13" t="s">
        <v>269</v>
      </c>
      <c r="N86" s="18" t="s">
        <v>270</v>
      </c>
      <c r="O86" s="19" t="s">
        <v>277</v>
      </c>
      <c r="P86" s="20">
        <v>46309</v>
      </c>
    </row>
    <row r="87" customHeight="1" spans="1:16">
      <c r="A87" s="12" t="s">
        <v>264</v>
      </c>
      <c r="B87" s="13" t="s">
        <v>265</v>
      </c>
      <c r="C87" s="13" t="s">
        <v>278</v>
      </c>
      <c r="D87" s="13" t="s">
        <v>267</v>
      </c>
      <c r="E87" s="13" t="s">
        <v>268</v>
      </c>
      <c r="F87" s="14">
        <v>1</v>
      </c>
      <c r="G87" s="15">
        <v>36819.99</v>
      </c>
      <c r="H87" s="16">
        <f>G87*0.1</f>
        <v>3681.999</v>
      </c>
      <c r="I87" s="17">
        <f>G87*0.15</f>
        <v>5522.9985</v>
      </c>
      <c r="J87" s="17">
        <f>G87+H87+I87</f>
        <v>46024.9875</v>
      </c>
      <c r="K87" s="17">
        <f>J87*1.1</f>
        <v>50627.48625</v>
      </c>
      <c r="M87" s="13" t="s">
        <v>269</v>
      </c>
      <c r="N87" s="18" t="s">
        <v>270</v>
      </c>
      <c r="O87" s="19" t="s">
        <v>279</v>
      </c>
      <c r="P87" s="20">
        <v>46309</v>
      </c>
    </row>
    <row r="88" customHeight="1" spans="1:16">
      <c r="A88" s="12" t="s">
        <v>280</v>
      </c>
      <c r="B88" s="13" t="s">
        <v>280</v>
      </c>
      <c r="C88" s="13" t="s">
        <v>281</v>
      </c>
      <c r="D88" s="13" t="s">
        <v>282</v>
      </c>
      <c r="E88" s="13" t="s">
        <v>283</v>
      </c>
      <c r="F88" s="14">
        <v>20</v>
      </c>
      <c r="G88" s="15">
        <v>25.52</v>
      </c>
      <c r="H88" s="16">
        <f>G88*0.17</f>
        <v>4.3384</v>
      </c>
      <c r="I88" s="17">
        <f>G88*0.3</f>
        <v>7.656</v>
      </c>
      <c r="J88" s="17">
        <f>G88+H88+I88</f>
        <v>37.5144</v>
      </c>
      <c r="K88" s="17">
        <f>J88*1.1</f>
        <v>41.26584</v>
      </c>
      <c r="M88" s="13" t="s">
        <v>284</v>
      </c>
      <c r="N88" s="18" t="s">
        <v>285</v>
      </c>
      <c r="O88" s="19" t="s">
        <v>286</v>
      </c>
      <c r="P88" s="20">
        <v>46304</v>
      </c>
    </row>
    <row r="89" customHeight="1" spans="1:16">
      <c r="A89" s="12" t="s">
        <v>280</v>
      </c>
      <c r="B89" s="13" t="s">
        <v>280</v>
      </c>
      <c r="C89" s="13" t="s">
        <v>287</v>
      </c>
      <c r="D89" s="13" t="s">
        <v>288</v>
      </c>
      <c r="E89" s="13" t="s">
        <v>283</v>
      </c>
      <c r="F89" s="14">
        <v>20</v>
      </c>
      <c r="G89" s="15">
        <v>25.52</v>
      </c>
      <c r="H89" s="16">
        <f>G89*0.17</f>
        <v>4.3384</v>
      </c>
      <c r="I89" s="17">
        <f>G89*0.3</f>
        <v>7.656</v>
      </c>
      <c r="J89" s="17">
        <f>G89+H89+I89</f>
        <v>37.5144</v>
      </c>
      <c r="K89" s="17">
        <f>J89*1.1</f>
        <v>41.26584</v>
      </c>
      <c r="M89" s="13" t="s">
        <v>289</v>
      </c>
      <c r="N89" s="18" t="s">
        <v>285</v>
      </c>
      <c r="O89" s="19" t="s">
        <v>290</v>
      </c>
      <c r="P89" s="20">
        <v>46304</v>
      </c>
    </row>
    <row r="90" customHeight="1" spans="1:16">
      <c r="A90" s="12" t="s">
        <v>280</v>
      </c>
      <c r="B90" s="13" t="s">
        <v>280</v>
      </c>
      <c r="C90" s="13" t="s">
        <v>287</v>
      </c>
      <c r="D90" s="13" t="s">
        <v>282</v>
      </c>
      <c r="E90" s="13" t="s">
        <v>283</v>
      </c>
      <c r="F90" s="14">
        <v>20</v>
      </c>
      <c r="G90" s="15">
        <v>25.52</v>
      </c>
      <c r="H90" s="16">
        <f>G90*0.17</f>
        <v>4.3384</v>
      </c>
      <c r="I90" s="17">
        <f>G90*0.3</f>
        <v>7.656</v>
      </c>
      <c r="J90" s="17">
        <f>G90+H90+I90</f>
        <v>37.5144</v>
      </c>
      <c r="K90" s="17">
        <f>J90*1.1</f>
        <v>41.26584</v>
      </c>
      <c r="M90" s="13" t="s">
        <v>289</v>
      </c>
      <c r="N90" s="18" t="s">
        <v>285</v>
      </c>
      <c r="O90" s="19" t="s">
        <v>291</v>
      </c>
      <c r="P90" s="20">
        <v>46304</v>
      </c>
    </row>
    <row r="91" customHeight="1" spans="1:16">
      <c r="A91" s="12" t="s">
        <v>280</v>
      </c>
      <c r="B91" s="13" t="s">
        <v>292</v>
      </c>
      <c r="C91" s="13" t="s">
        <v>293</v>
      </c>
      <c r="D91" s="13" t="s">
        <v>294</v>
      </c>
      <c r="E91" s="13" t="s">
        <v>295</v>
      </c>
      <c r="F91" s="14">
        <v>30</v>
      </c>
      <c r="G91" s="15">
        <v>36.08</v>
      </c>
      <c r="H91" s="16">
        <f>G91*0.17</f>
        <v>6.1336</v>
      </c>
      <c r="I91" s="17">
        <f>G91*0.3</f>
        <v>10.824</v>
      </c>
      <c r="J91" s="17">
        <f>G91+H91+I91</f>
        <v>53.0376</v>
      </c>
      <c r="K91" s="17">
        <f>J91*1.1</f>
        <v>58.34136</v>
      </c>
      <c r="M91" s="13" t="s">
        <v>296</v>
      </c>
      <c r="N91" s="18" t="s">
        <v>297</v>
      </c>
      <c r="O91" s="19" t="s">
        <v>298</v>
      </c>
      <c r="P91" s="20">
        <v>46307</v>
      </c>
    </row>
    <row r="92" customHeight="1" spans="1:16">
      <c r="A92" s="12" t="s">
        <v>280</v>
      </c>
      <c r="B92" s="13" t="s">
        <v>292</v>
      </c>
      <c r="C92" s="13" t="s">
        <v>299</v>
      </c>
      <c r="D92" s="13" t="s">
        <v>294</v>
      </c>
      <c r="E92" s="13" t="s">
        <v>295</v>
      </c>
      <c r="F92" s="14">
        <v>60</v>
      </c>
      <c r="G92" s="15">
        <v>72.27</v>
      </c>
      <c r="H92" s="16">
        <f>G92*0.17</f>
        <v>12.2859</v>
      </c>
      <c r="I92" s="17">
        <f>G92*0.3</f>
        <v>21.681</v>
      </c>
      <c r="J92" s="17">
        <f>G92+H92+I92</f>
        <v>106.2369</v>
      </c>
      <c r="K92" s="17">
        <f>J92*1.1</f>
        <v>116.86059</v>
      </c>
      <c r="M92" s="13" t="s">
        <v>296</v>
      </c>
      <c r="N92" s="18" t="s">
        <v>297</v>
      </c>
      <c r="O92" s="19" t="s">
        <v>300</v>
      </c>
      <c r="P92" s="20">
        <v>46307</v>
      </c>
    </row>
    <row r="93" customHeight="1" spans="1:16">
      <c r="A93" s="12" t="s">
        <v>280</v>
      </c>
      <c r="B93" s="13" t="s">
        <v>292</v>
      </c>
      <c r="C93" s="13" t="s">
        <v>301</v>
      </c>
      <c r="D93" s="13" t="s">
        <v>294</v>
      </c>
      <c r="E93" s="13" t="s">
        <v>295</v>
      </c>
      <c r="F93" s="14">
        <v>30</v>
      </c>
      <c r="G93" s="15">
        <v>32.18</v>
      </c>
      <c r="H93" s="16">
        <f>G93*0.17</f>
        <v>5.4706</v>
      </c>
      <c r="I93" s="17">
        <f>G93*0.3</f>
        <v>9.654</v>
      </c>
      <c r="J93" s="17">
        <f>G93+H93+I93</f>
        <v>47.3046</v>
      </c>
      <c r="K93" s="17">
        <f>J93*1.1</f>
        <v>52.03506</v>
      </c>
      <c r="M93" s="13" t="s">
        <v>296</v>
      </c>
      <c r="N93" s="18" t="s">
        <v>297</v>
      </c>
      <c r="O93" s="19" t="s">
        <v>302</v>
      </c>
      <c r="P93" s="20">
        <v>46307</v>
      </c>
    </row>
    <row r="94" customHeight="1" spans="1:16">
      <c r="A94" s="12" t="s">
        <v>280</v>
      </c>
      <c r="B94" s="13" t="s">
        <v>292</v>
      </c>
      <c r="C94" s="13" t="s">
        <v>303</v>
      </c>
      <c r="D94" s="13" t="s">
        <v>294</v>
      </c>
      <c r="E94" s="13" t="s">
        <v>295</v>
      </c>
      <c r="F94" s="14">
        <v>60</v>
      </c>
      <c r="G94" s="15">
        <v>58.52</v>
      </c>
      <c r="H94" s="16">
        <f>G94*0.17</f>
        <v>9.9484</v>
      </c>
      <c r="I94" s="17">
        <f>G94*0.3</f>
        <v>17.556</v>
      </c>
      <c r="J94" s="17">
        <f>G94+H94+I94</f>
        <v>86.0244</v>
      </c>
      <c r="K94" s="17">
        <f>J94*1.1</f>
        <v>94.62684</v>
      </c>
      <c r="M94" s="13" t="s">
        <v>296</v>
      </c>
      <c r="N94" s="18" t="s">
        <v>297</v>
      </c>
      <c r="O94" s="19" t="s">
        <v>304</v>
      </c>
      <c r="P94" s="20">
        <v>46307</v>
      </c>
    </row>
    <row r="95" customHeight="1" spans="1:16">
      <c r="A95" s="12" t="s">
        <v>280</v>
      </c>
      <c r="B95" s="13" t="s">
        <v>292</v>
      </c>
      <c r="C95" s="13" t="s">
        <v>305</v>
      </c>
      <c r="D95" s="13" t="s">
        <v>294</v>
      </c>
      <c r="E95" s="13" t="s">
        <v>295</v>
      </c>
      <c r="F95" s="14">
        <v>30</v>
      </c>
      <c r="G95" s="15">
        <v>33.33</v>
      </c>
      <c r="H95" s="16">
        <f>G95*0.17</f>
        <v>5.6661</v>
      </c>
      <c r="I95" s="17">
        <f>G95*0.3</f>
        <v>9.999</v>
      </c>
      <c r="J95" s="17">
        <f>G95+H95+I95</f>
        <v>48.9951</v>
      </c>
      <c r="K95" s="17">
        <f>J95*1.1</f>
        <v>53.89461</v>
      </c>
      <c r="M95" s="13" t="s">
        <v>296</v>
      </c>
      <c r="N95" s="18" t="s">
        <v>297</v>
      </c>
      <c r="O95" s="19" t="s">
        <v>306</v>
      </c>
      <c r="P95" s="20">
        <v>46307</v>
      </c>
    </row>
    <row r="96" customHeight="1" spans="1:16">
      <c r="A96" s="12" t="s">
        <v>280</v>
      </c>
      <c r="B96" s="13" t="s">
        <v>292</v>
      </c>
      <c r="C96" s="13" t="s">
        <v>307</v>
      </c>
      <c r="D96" s="13" t="s">
        <v>294</v>
      </c>
      <c r="E96" s="13" t="s">
        <v>295</v>
      </c>
      <c r="F96" s="14">
        <v>60</v>
      </c>
      <c r="G96" s="15">
        <v>59.46</v>
      </c>
      <c r="H96" s="16">
        <f>G96*0.17</f>
        <v>10.1082</v>
      </c>
      <c r="I96" s="17">
        <f>G96*0.3</f>
        <v>17.838</v>
      </c>
      <c r="J96" s="17">
        <f>G96+H96+I96</f>
        <v>87.4062</v>
      </c>
      <c r="K96" s="17">
        <f>J96*1.1</f>
        <v>96.14682</v>
      </c>
      <c r="M96" s="13" t="s">
        <v>296</v>
      </c>
      <c r="N96" s="18" t="s">
        <v>297</v>
      </c>
      <c r="O96" s="19" t="s">
        <v>308</v>
      </c>
      <c r="P96" s="20">
        <v>46307</v>
      </c>
    </row>
    <row r="97" customHeight="1" spans="1:16">
      <c r="A97" s="12" t="s">
        <v>309</v>
      </c>
      <c r="B97" s="13" t="s">
        <v>310</v>
      </c>
      <c r="C97" s="13" t="s">
        <v>311</v>
      </c>
      <c r="D97" s="13" t="s">
        <v>38</v>
      </c>
      <c r="E97" s="13" t="s">
        <v>312</v>
      </c>
      <c r="F97" s="14">
        <v>20</v>
      </c>
      <c r="G97" s="15">
        <v>143.44</v>
      </c>
      <c r="H97" s="16">
        <f>G97*0.14</f>
        <v>20.0816</v>
      </c>
      <c r="I97" s="17">
        <f>G97*0.22</f>
        <v>31.5568</v>
      </c>
      <c r="J97" s="17">
        <f>G97+H97+I97</f>
        <v>195.0784</v>
      </c>
      <c r="K97" s="17">
        <f>J97*1.1</f>
        <v>214.58624</v>
      </c>
      <c r="M97" s="13" t="s">
        <v>313</v>
      </c>
      <c r="N97" s="18" t="s">
        <v>314</v>
      </c>
      <c r="O97" s="19" t="s">
        <v>315</v>
      </c>
      <c r="P97" s="20">
        <v>46301</v>
      </c>
    </row>
    <row r="98" customHeight="1" spans="1:16">
      <c r="A98" s="12" t="s">
        <v>309</v>
      </c>
      <c r="B98" s="13" t="s">
        <v>310</v>
      </c>
      <c r="C98" s="13" t="s">
        <v>311</v>
      </c>
      <c r="D98" s="13" t="s">
        <v>38</v>
      </c>
      <c r="E98" s="13" t="s">
        <v>312</v>
      </c>
      <c r="F98" s="14">
        <v>20</v>
      </c>
      <c r="G98" s="15">
        <v>143.44</v>
      </c>
      <c r="H98" s="16">
        <f>G98*0.14</f>
        <v>20.0816</v>
      </c>
      <c r="I98" s="17">
        <f>G98*0.22</f>
        <v>31.5568</v>
      </c>
      <c r="J98" s="17">
        <f>G98+H98+I98</f>
        <v>195.0784</v>
      </c>
      <c r="K98" s="17">
        <f>J98*1.1</f>
        <v>214.58624</v>
      </c>
      <c r="M98" s="13" t="s">
        <v>313</v>
      </c>
      <c r="N98" s="18" t="s">
        <v>314</v>
      </c>
      <c r="O98" s="19" t="s">
        <v>316</v>
      </c>
      <c r="P98" s="20">
        <v>46301</v>
      </c>
    </row>
    <row r="99" customHeight="1" spans="1:16">
      <c r="A99" s="12" t="s">
        <v>309</v>
      </c>
      <c r="B99" s="13" t="s">
        <v>310</v>
      </c>
      <c r="C99" s="13" t="s">
        <v>317</v>
      </c>
      <c r="D99" s="13" t="s">
        <v>38</v>
      </c>
      <c r="E99" s="13" t="s">
        <v>312</v>
      </c>
      <c r="F99" s="14">
        <v>30</v>
      </c>
      <c r="G99" s="15">
        <v>215.16</v>
      </c>
      <c r="H99" s="16">
        <f>G99*0.14</f>
        <v>30.1224</v>
      </c>
      <c r="I99" s="17">
        <f>G99*0.22</f>
        <v>47.3352</v>
      </c>
      <c r="J99" s="17">
        <f>G99+H99+I99</f>
        <v>292.6176</v>
      </c>
      <c r="K99" s="17">
        <f>J99*1.1</f>
        <v>321.87936</v>
      </c>
      <c r="M99" s="13" t="s">
        <v>313</v>
      </c>
      <c r="N99" s="18" t="s">
        <v>314</v>
      </c>
      <c r="O99" s="19" t="s">
        <v>318</v>
      </c>
      <c r="P99" s="20">
        <v>46301</v>
      </c>
    </row>
    <row r="100" customHeight="1" spans="1:16">
      <c r="A100" s="12" t="s">
        <v>309</v>
      </c>
      <c r="B100" s="13" t="s">
        <v>310</v>
      </c>
      <c r="C100" s="13" t="s">
        <v>317</v>
      </c>
      <c r="D100" s="13" t="s">
        <v>38</v>
      </c>
      <c r="E100" s="13" t="s">
        <v>312</v>
      </c>
      <c r="F100" s="14">
        <v>30</v>
      </c>
      <c r="G100" s="15">
        <v>215.16</v>
      </c>
      <c r="H100" s="16">
        <f>G100*0.14</f>
        <v>30.1224</v>
      </c>
      <c r="I100" s="17">
        <f>G100*0.22</f>
        <v>47.3352</v>
      </c>
      <c r="J100" s="17">
        <f>G100+H100+I100</f>
        <v>292.6176</v>
      </c>
      <c r="K100" s="17">
        <f>J100*1.1</f>
        <v>321.87936</v>
      </c>
      <c r="M100" s="13" t="s">
        <v>313</v>
      </c>
      <c r="N100" s="18" t="s">
        <v>314</v>
      </c>
      <c r="O100" s="19" t="s">
        <v>319</v>
      </c>
      <c r="P100" s="20">
        <v>46301</v>
      </c>
    </row>
    <row r="101" customHeight="1" spans="1:16">
      <c r="A101" s="12" t="s">
        <v>309</v>
      </c>
      <c r="B101" s="13" t="s">
        <v>310</v>
      </c>
      <c r="C101" s="13" t="s">
        <v>320</v>
      </c>
      <c r="D101" s="13" t="s">
        <v>38</v>
      </c>
      <c r="E101" s="13" t="s">
        <v>312</v>
      </c>
      <c r="F101" s="14">
        <v>10</v>
      </c>
      <c r="G101" s="15">
        <v>215.16</v>
      </c>
      <c r="H101" s="16">
        <f>G101*0.14</f>
        <v>30.1224</v>
      </c>
      <c r="I101" s="17">
        <f>G101*0.22</f>
        <v>47.3352</v>
      </c>
      <c r="J101" s="17">
        <f>G101+H101+I101</f>
        <v>292.6176</v>
      </c>
      <c r="K101" s="17">
        <f>J101*1.1</f>
        <v>321.87936</v>
      </c>
      <c r="M101" s="13" t="s">
        <v>313</v>
      </c>
      <c r="N101" s="18" t="s">
        <v>314</v>
      </c>
      <c r="O101" s="19" t="s">
        <v>321</v>
      </c>
      <c r="P101" s="20">
        <v>46301</v>
      </c>
    </row>
    <row r="102" customHeight="1" spans="1:16">
      <c r="A102" s="12" t="s">
        <v>309</v>
      </c>
      <c r="B102" s="13" t="s">
        <v>310</v>
      </c>
      <c r="C102" s="13" t="s">
        <v>320</v>
      </c>
      <c r="D102" s="13" t="s">
        <v>38</v>
      </c>
      <c r="E102" s="13" t="s">
        <v>312</v>
      </c>
      <c r="F102" s="14">
        <v>10</v>
      </c>
      <c r="G102" s="15">
        <v>215.16</v>
      </c>
      <c r="H102" s="16">
        <f>G102*0.14</f>
        <v>30.1224</v>
      </c>
      <c r="I102" s="17">
        <f>G102*0.22</f>
        <v>47.3352</v>
      </c>
      <c r="J102" s="17">
        <f>G102+H102+I102</f>
        <v>292.6176</v>
      </c>
      <c r="K102" s="17">
        <f>J102*1.1</f>
        <v>321.87936</v>
      </c>
      <c r="M102" s="13" t="s">
        <v>313</v>
      </c>
      <c r="N102" s="18" t="s">
        <v>314</v>
      </c>
      <c r="O102" s="19" t="s">
        <v>322</v>
      </c>
      <c r="P102" s="20">
        <v>46301</v>
      </c>
    </row>
    <row r="103" customHeight="1" spans="1:16">
      <c r="A103" s="12" t="s">
        <v>309</v>
      </c>
      <c r="B103" s="13" t="s">
        <v>310</v>
      </c>
      <c r="C103" s="13" t="s">
        <v>323</v>
      </c>
      <c r="D103" s="13" t="s">
        <v>38</v>
      </c>
      <c r="E103" s="13" t="s">
        <v>312</v>
      </c>
      <c r="F103" s="14">
        <v>20</v>
      </c>
      <c r="G103" s="15">
        <v>430.31</v>
      </c>
      <c r="H103" s="16">
        <f>G103*0.14</f>
        <v>60.2434</v>
      </c>
      <c r="I103" s="17">
        <f>G103*0.22</f>
        <v>94.6682</v>
      </c>
      <c r="J103" s="17">
        <f>G103+H103+I103</f>
        <v>585.2216</v>
      </c>
      <c r="K103" s="17">
        <f>J103*1.1</f>
        <v>643.74376</v>
      </c>
      <c r="M103" s="13" t="s">
        <v>313</v>
      </c>
      <c r="N103" s="18" t="s">
        <v>314</v>
      </c>
      <c r="O103" s="19" t="s">
        <v>324</v>
      </c>
      <c r="P103" s="20">
        <v>46301</v>
      </c>
    </row>
    <row r="104" customHeight="1" spans="1:16">
      <c r="A104" s="12" t="s">
        <v>309</v>
      </c>
      <c r="B104" s="13" t="s">
        <v>310</v>
      </c>
      <c r="C104" s="13" t="s">
        <v>323</v>
      </c>
      <c r="D104" s="13" t="s">
        <v>38</v>
      </c>
      <c r="E104" s="13" t="s">
        <v>312</v>
      </c>
      <c r="F104" s="14">
        <v>20</v>
      </c>
      <c r="G104" s="15">
        <v>430.31</v>
      </c>
      <c r="H104" s="16">
        <f>G104*0.14</f>
        <v>60.2434</v>
      </c>
      <c r="I104" s="17">
        <f>G104*0.22</f>
        <v>94.6682</v>
      </c>
      <c r="J104" s="17">
        <f>G104+H104+I104</f>
        <v>585.2216</v>
      </c>
      <c r="K104" s="17">
        <f>J104*1.1</f>
        <v>643.74376</v>
      </c>
      <c r="M104" s="13" t="s">
        <v>313</v>
      </c>
      <c r="N104" s="18" t="s">
        <v>314</v>
      </c>
      <c r="O104" s="19" t="s">
        <v>325</v>
      </c>
      <c r="P104" s="20">
        <v>46301</v>
      </c>
    </row>
    <row r="105" customHeight="1" spans="1:16">
      <c r="A105" s="12" t="s">
        <v>326</v>
      </c>
      <c r="B105" s="13" t="s">
        <v>327</v>
      </c>
      <c r="C105" s="13" t="s">
        <v>328</v>
      </c>
      <c r="D105" s="13" t="s">
        <v>329</v>
      </c>
      <c r="E105" s="13" t="s">
        <v>330</v>
      </c>
      <c r="F105" s="14">
        <v>1</v>
      </c>
      <c r="G105" s="15">
        <v>321.16</v>
      </c>
      <c r="H105" s="16">
        <f>G105*0.14</f>
        <v>44.9624</v>
      </c>
      <c r="I105" s="17">
        <f>G105*0.22</f>
        <v>70.6552</v>
      </c>
      <c r="J105" s="17">
        <f>G105+H105+I105</f>
        <v>436.7776</v>
      </c>
      <c r="K105" s="17">
        <f>J105*1.1</f>
        <v>480.45536</v>
      </c>
      <c r="M105" s="13" t="s">
        <v>331</v>
      </c>
      <c r="N105" s="18" t="s">
        <v>332</v>
      </c>
      <c r="O105" s="19" t="s">
        <v>333</v>
      </c>
      <c r="P105" s="20">
        <v>46300</v>
      </c>
    </row>
    <row r="106" customHeight="1" spans="1:16">
      <c r="A106" s="12" t="s">
        <v>326</v>
      </c>
      <c r="B106" s="13" t="s">
        <v>327</v>
      </c>
      <c r="C106" s="13" t="s">
        <v>334</v>
      </c>
      <c r="D106" s="13" t="s">
        <v>329</v>
      </c>
      <c r="E106" s="13" t="s">
        <v>330</v>
      </c>
      <c r="F106" s="14">
        <v>1</v>
      </c>
      <c r="G106" s="15">
        <v>428.17</v>
      </c>
      <c r="H106" s="16">
        <f>G106*0.14</f>
        <v>59.9438</v>
      </c>
      <c r="I106" s="17">
        <f>G106*0.22</f>
        <v>94.1974</v>
      </c>
      <c r="J106" s="17">
        <f>G106+H106+I106</f>
        <v>582.3112</v>
      </c>
      <c r="K106" s="17">
        <f>J106*1.1</f>
        <v>640.54232</v>
      </c>
      <c r="M106" s="13" t="s">
        <v>331</v>
      </c>
      <c r="N106" s="18" t="s">
        <v>332</v>
      </c>
      <c r="O106" s="19" t="s">
        <v>335</v>
      </c>
      <c r="P106" s="20">
        <v>46300</v>
      </c>
    </row>
    <row r="107" customHeight="1" spans="1:16">
      <c r="A107" s="12" t="s">
        <v>336</v>
      </c>
      <c r="B107" s="13" t="s">
        <v>337</v>
      </c>
      <c r="C107" s="13" t="s">
        <v>338</v>
      </c>
      <c r="D107" s="13" t="s">
        <v>339</v>
      </c>
      <c r="E107" s="13" t="s">
        <v>340</v>
      </c>
      <c r="F107" s="14">
        <v>1</v>
      </c>
      <c r="G107" s="15">
        <v>29.65</v>
      </c>
      <c r="H107" s="16">
        <f>G107*0.17</f>
        <v>5.0405</v>
      </c>
      <c r="I107" s="17">
        <f>G107*0.3</f>
        <v>8.895</v>
      </c>
      <c r="J107" s="17">
        <f>G107+H107+I107</f>
        <v>43.5855</v>
      </c>
      <c r="K107" s="17">
        <f>J107*1.1</f>
        <v>47.94405</v>
      </c>
      <c r="M107" s="13" t="s">
        <v>341</v>
      </c>
      <c r="N107" s="18" t="s">
        <v>342</v>
      </c>
      <c r="O107" s="19" t="s">
        <v>343</v>
      </c>
      <c r="P107" s="20">
        <v>46300</v>
      </c>
    </row>
    <row r="108" customHeight="1" spans="1:16">
      <c r="A108" s="12" t="s">
        <v>336</v>
      </c>
      <c r="B108" s="13" t="s">
        <v>337</v>
      </c>
      <c r="C108" s="13" t="s">
        <v>344</v>
      </c>
      <c r="D108" s="13" t="s">
        <v>339</v>
      </c>
      <c r="E108" s="13" t="s">
        <v>340</v>
      </c>
      <c r="F108" s="14">
        <v>1</v>
      </c>
      <c r="G108" s="15">
        <v>29.65</v>
      </c>
      <c r="H108" s="16">
        <f>G108*0.17</f>
        <v>5.0405</v>
      </c>
      <c r="I108" s="17">
        <f>G108*0.3</f>
        <v>8.895</v>
      </c>
      <c r="J108" s="17">
        <f>G108+H108+I108</f>
        <v>43.5855</v>
      </c>
      <c r="K108" s="17">
        <f>J108*1.1</f>
        <v>47.94405</v>
      </c>
      <c r="M108" s="13" t="s">
        <v>341</v>
      </c>
      <c r="N108" s="18" t="s">
        <v>342</v>
      </c>
      <c r="O108" s="19" t="s">
        <v>345</v>
      </c>
      <c r="P108" s="20">
        <v>46300</v>
      </c>
    </row>
    <row r="109" customHeight="1" spans="1:16">
      <c r="A109" s="12" t="s">
        <v>336</v>
      </c>
      <c r="B109" s="13" t="s">
        <v>337</v>
      </c>
      <c r="C109" s="13" t="s">
        <v>346</v>
      </c>
      <c r="D109" s="13" t="s">
        <v>339</v>
      </c>
      <c r="E109" s="13" t="s">
        <v>340</v>
      </c>
      <c r="F109" s="14">
        <v>1</v>
      </c>
      <c r="G109" s="15">
        <v>35.58</v>
      </c>
      <c r="H109" s="16">
        <f>G109*0.17</f>
        <v>6.0486</v>
      </c>
      <c r="I109" s="17">
        <f>G109*0.3</f>
        <v>10.674</v>
      </c>
      <c r="J109" s="17">
        <f>G109+H109+I109</f>
        <v>52.3026</v>
      </c>
      <c r="K109" s="17">
        <f>J109*1.1</f>
        <v>57.53286</v>
      </c>
      <c r="M109" s="13" t="s">
        <v>341</v>
      </c>
      <c r="N109" s="18" t="s">
        <v>342</v>
      </c>
      <c r="O109" s="19" t="s">
        <v>347</v>
      </c>
      <c r="P109" s="20">
        <v>46300</v>
      </c>
    </row>
    <row r="110" customHeight="1" spans="1:16">
      <c r="A110" s="12" t="s">
        <v>336</v>
      </c>
      <c r="B110" s="13" t="s">
        <v>337</v>
      </c>
      <c r="C110" s="13" t="s">
        <v>348</v>
      </c>
      <c r="D110" s="13" t="s">
        <v>339</v>
      </c>
      <c r="E110" s="13" t="s">
        <v>340</v>
      </c>
      <c r="F110" s="14">
        <v>1</v>
      </c>
      <c r="G110" s="15">
        <v>35.58</v>
      </c>
      <c r="H110" s="16">
        <f>G110*0.17</f>
        <v>6.0486</v>
      </c>
      <c r="I110" s="17">
        <f>G110*0.3</f>
        <v>10.674</v>
      </c>
      <c r="J110" s="17">
        <f>G110+H110+I110</f>
        <v>52.3026</v>
      </c>
      <c r="K110" s="17">
        <f>J110*1.1</f>
        <v>57.53286</v>
      </c>
      <c r="M110" s="13" t="s">
        <v>341</v>
      </c>
      <c r="N110" s="18" t="s">
        <v>342</v>
      </c>
      <c r="O110" s="19" t="s">
        <v>349</v>
      </c>
      <c r="P110" s="20">
        <v>46300</v>
      </c>
    </row>
    <row r="111" customHeight="1" spans="1:16">
      <c r="A111" s="12" t="s">
        <v>336</v>
      </c>
      <c r="B111" s="13" t="s">
        <v>337</v>
      </c>
      <c r="C111" s="13" t="s">
        <v>350</v>
      </c>
      <c r="D111" s="13" t="s">
        <v>339</v>
      </c>
      <c r="E111" s="13" t="s">
        <v>340</v>
      </c>
      <c r="F111" s="14">
        <v>1</v>
      </c>
      <c r="G111" s="15">
        <v>47.44</v>
      </c>
      <c r="H111" s="16">
        <f>G111*0.17</f>
        <v>8.0648</v>
      </c>
      <c r="I111" s="17">
        <f>G111*0.3</f>
        <v>14.232</v>
      </c>
      <c r="J111" s="17">
        <f>G111+H111+I111</f>
        <v>69.7368</v>
      </c>
      <c r="K111" s="17">
        <f>J111*1.1</f>
        <v>76.71048</v>
      </c>
      <c r="M111" s="13" t="s">
        <v>341</v>
      </c>
      <c r="N111" s="18" t="s">
        <v>342</v>
      </c>
      <c r="O111" s="19" t="s">
        <v>351</v>
      </c>
      <c r="P111" s="20">
        <v>46300</v>
      </c>
    </row>
    <row r="112" customHeight="1" spans="1:16">
      <c r="A112" s="12" t="s">
        <v>336</v>
      </c>
      <c r="B112" s="13" t="s">
        <v>337</v>
      </c>
      <c r="C112" s="13" t="s">
        <v>352</v>
      </c>
      <c r="D112" s="13" t="s">
        <v>339</v>
      </c>
      <c r="E112" s="13" t="s">
        <v>340</v>
      </c>
      <c r="F112" s="14">
        <v>1</v>
      </c>
      <c r="G112" s="15">
        <v>57.54</v>
      </c>
      <c r="H112" s="16">
        <f>G112*0.17</f>
        <v>9.7818</v>
      </c>
      <c r="I112" s="17">
        <f>G112*0.3</f>
        <v>17.262</v>
      </c>
      <c r="J112" s="17">
        <f>G112+H112+I112</f>
        <v>84.5838</v>
      </c>
      <c r="K112" s="17">
        <f>J112*1.1</f>
        <v>93.04218</v>
      </c>
      <c r="M112" s="13" t="s">
        <v>341</v>
      </c>
      <c r="N112" s="18" t="s">
        <v>353</v>
      </c>
      <c r="O112" s="19" t="s">
        <v>354</v>
      </c>
      <c r="P112" s="20">
        <v>46307</v>
      </c>
    </row>
    <row r="113" customHeight="1" spans="1:16">
      <c r="A113" s="12" t="s">
        <v>355</v>
      </c>
      <c r="B113" s="13" t="s">
        <v>356</v>
      </c>
      <c r="C113" s="13" t="s">
        <v>357</v>
      </c>
      <c r="D113" s="13" t="s">
        <v>358</v>
      </c>
      <c r="E113" s="13" t="s">
        <v>359</v>
      </c>
      <c r="F113" s="14">
        <v>60</v>
      </c>
      <c r="G113" s="15">
        <v>457.02</v>
      </c>
      <c r="H113" s="16">
        <f>G113*0.14</f>
        <v>63.9828</v>
      </c>
      <c r="I113" s="17">
        <f>G113*0.22</f>
        <v>100.5444</v>
      </c>
      <c r="J113" s="17">
        <f>G113+H113+I113</f>
        <v>621.5472</v>
      </c>
      <c r="K113" s="17">
        <f>J113*1.1</f>
        <v>683.70192</v>
      </c>
      <c r="M113" s="13" t="s">
        <v>360</v>
      </c>
      <c r="N113" s="18" t="s">
        <v>361</v>
      </c>
      <c r="O113" s="19" t="s">
        <v>362</v>
      </c>
      <c r="P113" s="20">
        <v>46301</v>
      </c>
    </row>
    <row r="114" customHeight="1" spans="1:16">
      <c r="A114" s="12" t="s">
        <v>355</v>
      </c>
      <c r="B114" s="13" t="s">
        <v>356</v>
      </c>
      <c r="C114" s="13" t="s">
        <v>357</v>
      </c>
      <c r="D114" s="13" t="s">
        <v>358</v>
      </c>
      <c r="E114" s="13" t="s">
        <v>359</v>
      </c>
      <c r="F114" s="14">
        <v>60</v>
      </c>
      <c r="G114" s="15">
        <v>457.02</v>
      </c>
      <c r="H114" s="16">
        <f>G114*0.14</f>
        <v>63.9828</v>
      </c>
      <c r="I114" s="17">
        <f>G114*0.22</f>
        <v>100.5444</v>
      </c>
      <c r="J114" s="17">
        <f>G114+H114+I114</f>
        <v>621.5472</v>
      </c>
      <c r="K114" s="17">
        <f>J114*1.1</f>
        <v>683.70192</v>
      </c>
      <c r="M114" s="13" t="s">
        <v>363</v>
      </c>
      <c r="N114" s="18" t="s">
        <v>361</v>
      </c>
      <c r="O114" s="19" t="s">
        <v>364</v>
      </c>
      <c r="P114" s="20">
        <v>46301</v>
      </c>
    </row>
    <row r="115" customHeight="1" spans="1:16">
      <c r="A115" s="12" t="s">
        <v>355</v>
      </c>
      <c r="B115" s="13" t="s">
        <v>356</v>
      </c>
      <c r="C115" s="13" t="s">
        <v>365</v>
      </c>
      <c r="D115" s="13" t="s">
        <v>358</v>
      </c>
      <c r="E115" s="13" t="s">
        <v>359</v>
      </c>
      <c r="F115" s="14">
        <v>60</v>
      </c>
      <c r="G115" s="15">
        <v>545.89</v>
      </c>
      <c r="H115" s="16">
        <f>G115*0.1</f>
        <v>54.589</v>
      </c>
      <c r="I115" s="17">
        <f>G115*0.15</f>
        <v>81.8835</v>
      </c>
      <c r="J115" s="17">
        <f>G115+H115+I115</f>
        <v>682.3625</v>
      </c>
      <c r="K115" s="17">
        <f>J115*1.1</f>
        <v>750.59875</v>
      </c>
      <c r="M115" s="13" t="s">
        <v>360</v>
      </c>
      <c r="N115" s="18" t="s">
        <v>361</v>
      </c>
      <c r="O115" s="19" t="s">
        <v>366</v>
      </c>
      <c r="P115" s="20">
        <v>46301</v>
      </c>
    </row>
    <row r="116" customHeight="1" spans="1:16">
      <c r="A116" s="12" t="s">
        <v>355</v>
      </c>
      <c r="B116" s="13" t="s">
        <v>356</v>
      </c>
      <c r="C116" s="13" t="s">
        <v>365</v>
      </c>
      <c r="D116" s="13" t="s">
        <v>358</v>
      </c>
      <c r="E116" s="13" t="s">
        <v>359</v>
      </c>
      <c r="F116" s="14">
        <v>60</v>
      </c>
      <c r="G116" s="15">
        <v>545.89</v>
      </c>
      <c r="H116" s="16">
        <f>G116*0.1</f>
        <v>54.589</v>
      </c>
      <c r="I116" s="17">
        <f>G116*0.15</f>
        <v>81.8835</v>
      </c>
      <c r="J116" s="17">
        <f>G116+H116+I116</f>
        <v>682.3625</v>
      </c>
      <c r="K116" s="17">
        <f>J116*1.1</f>
        <v>750.59875</v>
      </c>
      <c r="M116" s="13" t="s">
        <v>363</v>
      </c>
      <c r="N116" s="18" t="s">
        <v>361</v>
      </c>
      <c r="O116" s="19" t="s">
        <v>367</v>
      </c>
      <c r="P116" s="20">
        <v>46301</v>
      </c>
    </row>
    <row r="117" customHeight="1" spans="1:16">
      <c r="A117" s="12" t="s">
        <v>355</v>
      </c>
      <c r="B117" s="13" t="s">
        <v>368</v>
      </c>
      <c r="C117" s="13" t="s">
        <v>369</v>
      </c>
      <c r="D117" s="13" t="s">
        <v>370</v>
      </c>
      <c r="E117" s="13" t="s">
        <v>359</v>
      </c>
      <c r="F117" s="14">
        <v>30</v>
      </c>
      <c r="G117" s="15">
        <v>192.67</v>
      </c>
      <c r="H117" s="16">
        <f>G117*0.14</f>
        <v>26.9738</v>
      </c>
      <c r="I117" s="17">
        <f>G117*0.22</f>
        <v>42.3874</v>
      </c>
      <c r="J117" s="17">
        <f>G117+H117+I117</f>
        <v>262.0312</v>
      </c>
      <c r="K117" s="17">
        <f>J117*1.1</f>
        <v>288.23432</v>
      </c>
      <c r="M117" s="13" t="s">
        <v>371</v>
      </c>
      <c r="N117" s="18" t="s">
        <v>372</v>
      </c>
      <c r="O117" s="19" t="s">
        <v>373</v>
      </c>
      <c r="P117" s="20">
        <v>46300</v>
      </c>
    </row>
    <row r="118" customHeight="1" spans="1:16">
      <c r="A118" s="12" t="s">
        <v>355</v>
      </c>
      <c r="B118" s="13" t="s">
        <v>368</v>
      </c>
      <c r="C118" s="13" t="s">
        <v>365</v>
      </c>
      <c r="D118" s="13" t="s">
        <v>370</v>
      </c>
      <c r="E118" s="13" t="s">
        <v>359</v>
      </c>
      <c r="F118" s="14">
        <v>60</v>
      </c>
      <c r="G118" s="15">
        <v>465.69</v>
      </c>
      <c r="H118" s="16">
        <f>G118*0.14</f>
        <v>65.1966</v>
      </c>
      <c r="I118" s="17">
        <f>G118*0.22</f>
        <v>102.4518</v>
      </c>
      <c r="J118" s="17">
        <f>G118+H118+I118</f>
        <v>633.3384</v>
      </c>
      <c r="K118" s="17">
        <f>J118*1.1</f>
        <v>696.67224</v>
      </c>
      <c r="M118" s="13" t="s">
        <v>374</v>
      </c>
      <c r="N118" s="18" t="s">
        <v>372</v>
      </c>
      <c r="O118" s="19" t="s">
        <v>375</v>
      </c>
      <c r="P118" s="20">
        <v>46300</v>
      </c>
    </row>
    <row r="119" customHeight="1" spans="1:16">
      <c r="A119" s="12" t="s">
        <v>355</v>
      </c>
      <c r="B119" s="13" t="s">
        <v>368</v>
      </c>
      <c r="C119" s="13" t="s">
        <v>376</v>
      </c>
      <c r="D119" s="13" t="s">
        <v>370</v>
      </c>
      <c r="E119" s="13" t="s">
        <v>359</v>
      </c>
      <c r="F119" s="14">
        <v>30</v>
      </c>
      <c r="G119" s="15">
        <v>110.55</v>
      </c>
      <c r="H119" s="16">
        <f>G119*0.14</f>
        <v>15.477</v>
      </c>
      <c r="I119" s="17">
        <f>G119*0.22</f>
        <v>24.321</v>
      </c>
      <c r="J119" s="17">
        <f>G119+H119+I119</f>
        <v>150.348</v>
      </c>
      <c r="K119" s="17">
        <f>J119*1.1</f>
        <v>165.3828</v>
      </c>
      <c r="M119" s="13" t="s">
        <v>371</v>
      </c>
      <c r="N119" s="18" t="s">
        <v>372</v>
      </c>
      <c r="O119" s="19" t="s">
        <v>377</v>
      </c>
      <c r="P119" s="20">
        <v>46300</v>
      </c>
    </row>
    <row r="120" customHeight="1" spans="1:16">
      <c r="A120" s="12" t="s">
        <v>378</v>
      </c>
      <c r="B120" s="13" t="s">
        <v>378</v>
      </c>
      <c r="C120" s="13" t="s">
        <v>379</v>
      </c>
      <c r="D120" s="13" t="s">
        <v>380</v>
      </c>
      <c r="E120" s="13" t="s">
        <v>381</v>
      </c>
      <c r="F120" s="14">
        <v>1</v>
      </c>
      <c r="G120" s="15">
        <v>113.45</v>
      </c>
      <c r="H120" s="16">
        <f>G120*0.14</f>
        <v>15.883</v>
      </c>
      <c r="I120" s="17">
        <f>G120*0.22</f>
        <v>24.959</v>
      </c>
      <c r="J120" s="17">
        <f>G120+H120+I120</f>
        <v>154.292</v>
      </c>
      <c r="K120" s="17">
        <f>J120*1.1</f>
        <v>169.7212</v>
      </c>
      <c r="M120" s="13" t="s">
        <v>382</v>
      </c>
      <c r="N120" s="18" t="s">
        <v>383</v>
      </c>
      <c r="O120" s="19" t="s">
        <v>384</v>
      </c>
      <c r="P120" s="20">
        <v>46300</v>
      </c>
    </row>
    <row r="121" customHeight="1" spans="1:16">
      <c r="A121" s="12" t="s">
        <v>385</v>
      </c>
      <c r="B121" s="13" t="s">
        <v>386</v>
      </c>
      <c r="C121" s="13" t="s">
        <v>387</v>
      </c>
      <c r="D121" s="13" t="s">
        <v>388</v>
      </c>
      <c r="E121" s="13" t="s">
        <v>389</v>
      </c>
      <c r="F121" s="14">
        <v>1</v>
      </c>
      <c r="G121" s="15">
        <v>18046.26</v>
      </c>
      <c r="H121" s="16">
        <f>G121*0.1</f>
        <v>1804.626</v>
      </c>
      <c r="I121" s="17">
        <f>G121*0.15</f>
        <v>2706.939</v>
      </c>
      <c r="J121" s="17">
        <f>G121+H121+I121</f>
        <v>22557.825</v>
      </c>
      <c r="K121" s="17">
        <f>J121*1.1</f>
        <v>24813.6075</v>
      </c>
      <c r="M121" s="13" t="s">
        <v>390</v>
      </c>
      <c r="N121" s="18" t="s">
        <v>391</v>
      </c>
      <c r="O121" s="19" t="s">
        <v>392</v>
      </c>
      <c r="P121" s="20">
        <v>46297</v>
      </c>
    </row>
    <row r="122" customHeight="1" spans="1:16">
      <c r="A122" s="12" t="s">
        <v>393</v>
      </c>
      <c r="B122" s="13" t="s">
        <v>394</v>
      </c>
      <c r="C122" s="13" t="s">
        <v>395</v>
      </c>
      <c r="D122" s="13" t="s">
        <v>396</v>
      </c>
      <c r="E122" s="13" t="s">
        <v>397</v>
      </c>
      <c r="F122" s="14">
        <v>1</v>
      </c>
      <c r="G122" s="15">
        <v>8743.79</v>
      </c>
      <c r="H122" s="16">
        <f>G122*0.1</f>
        <v>874.379</v>
      </c>
      <c r="I122" s="17">
        <f>G122*0.15</f>
        <v>1311.5685</v>
      </c>
      <c r="J122" s="17">
        <f>G122+H122+I122</f>
        <v>10929.7375</v>
      </c>
      <c r="K122" s="17">
        <f>J122*1.1</f>
        <v>12022.71125</v>
      </c>
      <c r="M122" s="13" t="s">
        <v>398</v>
      </c>
      <c r="N122" s="18" t="s">
        <v>399</v>
      </c>
      <c r="O122" s="19" t="s">
        <v>400</v>
      </c>
      <c r="P122" s="20">
        <v>46297</v>
      </c>
    </row>
    <row r="123" customHeight="1" spans="1:16">
      <c r="A123" s="12" t="s">
        <v>393</v>
      </c>
      <c r="B123" s="13" t="s">
        <v>394</v>
      </c>
      <c r="C123" s="13" t="s">
        <v>401</v>
      </c>
      <c r="D123" s="13" t="s">
        <v>396</v>
      </c>
      <c r="E123" s="13" t="s">
        <v>397</v>
      </c>
      <c r="F123" s="14">
        <v>1</v>
      </c>
      <c r="G123" s="15">
        <v>5525.75</v>
      </c>
      <c r="H123" s="16">
        <f>G123*0.1</f>
        <v>552.575</v>
      </c>
      <c r="I123" s="17">
        <f>G123*0.15</f>
        <v>828.8625</v>
      </c>
      <c r="J123" s="17">
        <f>G123+H123+I123</f>
        <v>6907.1875</v>
      </c>
      <c r="K123" s="17">
        <f>J123*1.1</f>
        <v>7597.90625</v>
      </c>
      <c r="M123" s="13" t="s">
        <v>398</v>
      </c>
      <c r="N123" s="18" t="s">
        <v>399</v>
      </c>
      <c r="O123" s="19" t="s">
        <v>402</v>
      </c>
      <c r="P123" s="20">
        <v>46297</v>
      </c>
    </row>
    <row r="124" customHeight="1" spans="1:16">
      <c r="A124" s="12" t="s">
        <v>403</v>
      </c>
      <c r="B124" s="13" t="s">
        <v>404</v>
      </c>
      <c r="C124" s="13" t="s">
        <v>405</v>
      </c>
      <c r="D124" s="13" t="s">
        <v>406</v>
      </c>
      <c r="E124" s="13" t="s">
        <v>407</v>
      </c>
      <c r="F124" s="14">
        <v>100</v>
      </c>
      <c r="G124" s="15">
        <v>215.03</v>
      </c>
      <c r="H124" s="16">
        <f>G124*0.14</f>
        <v>30.1042</v>
      </c>
      <c r="I124" s="17">
        <f>G124*0.22</f>
        <v>47.3066</v>
      </c>
      <c r="J124" s="17">
        <f>G124+H124+I124</f>
        <v>292.4408</v>
      </c>
      <c r="K124" s="17">
        <f>J124*1.1</f>
        <v>321.68488</v>
      </c>
      <c r="M124" s="13" t="s">
        <v>408</v>
      </c>
      <c r="N124" s="18" t="s">
        <v>409</v>
      </c>
      <c r="O124" s="19" t="s">
        <v>410</v>
      </c>
      <c r="P124" s="20">
        <v>46307</v>
      </c>
    </row>
    <row r="125" customHeight="1" spans="1:16">
      <c r="A125" s="12" t="s">
        <v>403</v>
      </c>
      <c r="B125" s="13" t="s">
        <v>404</v>
      </c>
      <c r="C125" s="13" t="s">
        <v>405</v>
      </c>
      <c r="D125" s="13" t="s">
        <v>411</v>
      </c>
      <c r="E125" s="13" t="s">
        <v>407</v>
      </c>
      <c r="F125" s="14">
        <v>100</v>
      </c>
      <c r="G125" s="15">
        <v>215.03</v>
      </c>
      <c r="H125" s="16">
        <f>G125*0.14</f>
        <v>30.1042</v>
      </c>
      <c r="I125" s="17">
        <f>G125*0.22</f>
        <v>47.3066</v>
      </c>
      <c r="J125" s="17">
        <f>G125+H125+I125</f>
        <v>292.4408</v>
      </c>
      <c r="K125" s="17">
        <f>J125*1.1</f>
        <v>321.68488</v>
      </c>
      <c r="M125" s="13" t="s">
        <v>408</v>
      </c>
      <c r="N125" s="18" t="s">
        <v>409</v>
      </c>
      <c r="O125" s="19" t="s">
        <v>412</v>
      </c>
      <c r="P125" s="20">
        <v>46307</v>
      </c>
    </row>
    <row r="126" customHeight="1" spans="1:16">
      <c r="A126" s="12" t="s">
        <v>403</v>
      </c>
      <c r="B126" s="13" t="s">
        <v>404</v>
      </c>
      <c r="C126" s="13" t="s">
        <v>413</v>
      </c>
      <c r="D126" s="13" t="s">
        <v>406</v>
      </c>
      <c r="E126" s="13" t="s">
        <v>407</v>
      </c>
      <c r="F126" s="14">
        <v>100</v>
      </c>
      <c r="G126" s="15">
        <v>324.29</v>
      </c>
      <c r="H126" s="16">
        <f>G126*0.14</f>
        <v>45.4006</v>
      </c>
      <c r="I126" s="17">
        <f>G126*0.22</f>
        <v>71.3438</v>
      </c>
      <c r="J126" s="17">
        <f>G126+H126+I126</f>
        <v>441.0344</v>
      </c>
      <c r="K126" s="17">
        <f>J126*1.1</f>
        <v>485.13784</v>
      </c>
      <c r="M126" s="13" t="s">
        <v>408</v>
      </c>
      <c r="N126" s="18" t="s">
        <v>409</v>
      </c>
      <c r="O126" s="19" t="s">
        <v>414</v>
      </c>
      <c r="P126" s="20">
        <v>46307</v>
      </c>
    </row>
    <row r="127" customHeight="1" spans="1:16">
      <c r="A127" s="12" t="s">
        <v>403</v>
      </c>
      <c r="B127" s="13" t="s">
        <v>404</v>
      </c>
      <c r="C127" s="13" t="s">
        <v>413</v>
      </c>
      <c r="D127" s="13" t="s">
        <v>411</v>
      </c>
      <c r="E127" s="13" t="s">
        <v>407</v>
      </c>
      <c r="F127" s="14">
        <v>100</v>
      </c>
      <c r="G127" s="15">
        <v>324.29</v>
      </c>
      <c r="H127" s="16">
        <f>G127*0.14</f>
        <v>45.4006</v>
      </c>
      <c r="I127" s="17">
        <f>G127*0.22</f>
        <v>71.3438</v>
      </c>
      <c r="J127" s="17">
        <f>G127+H127+I127</f>
        <v>441.0344</v>
      </c>
      <c r="K127" s="17">
        <f>J127*1.1</f>
        <v>485.13784</v>
      </c>
      <c r="M127" s="13" t="s">
        <v>408</v>
      </c>
      <c r="N127" s="18" t="s">
        <v>409</v>
      </c>
      <c r="O127" s="19" t="s">
        <v>415</v>
      </c>
      <c r="P127" s="20">
        <v>46307</v>
      </c>
    </row>
    <row r="128" customHeight="1" spans="1:16">
      <c r="A128" s="12" t="s">
        <v>416</v>
      </c>
      <c r="B128" s="13" t="s">
        <v>417</v>
      </c>
      <c r="C128" s="13" t="s">
        <v>418</v>
      </c>
      <c r="D128" s="13" t="s">
        <v>419</v>
      </c>
      <c r="E128" s="13" t="s">
        <v>420</v>
      </c>
      <c r="F128" s="14">
        <v>5</v>
      </c>
      <c r="G128" s="15">
        <v>2780</v>
      </c>
      <c r="H128" s="16">
        <f>G128*0.1</f>
        <v>278</v>
      </c>
      <c r="I128" s="17">
        <f>G128*0.15</f>
        <v>417</v>
      </c>
      <c r="J128" s="17">
        <f>G128+H128+I128</f>
        <v>3475</v>
      </c>
      <c r="K128" s="17">
        <f>J128*1.1</f>
        <v>3822.5</v>
      </c>
      <c r="M128" s="13" t="s">
        <v>421</v>
      </c>
      <c r="N128" s="18" t="s">
        <v>422</v>
      </c>
      <c r="O128" s="19" t="s">
        <v>423</v>
      </c>
      <c r="P128" s="20">
        <v>46304</v>
      </c>
    </row>
    <row r="129" customHeight="1" spans="1:16">
      <c r="A129" s="12" t="s">
        <v>424</v>
      </c>
      <c r="B129" s="13" t="s">
        <v>425</v>
      </c>
      <c r="C129" s="13" t="s">
        <v>426</v>
      </c>
      <c r="D129" s="13" t="s">
        <v>427</v>
      </c>
      <c r="E129" s="13" t="s">
        <v>428</v>
      </c>
      <c r="F129" s="14">
        <v>1</v>
      </c>
      <c r="G129" s="15">
        <v>2316.23</v>
      </c>
      <c r="H129" s="16">
        <f>G129*0.1</f>
        <v>231.623</v>
      </c>
      <c r="I129" s="17">
        <f>G129*0.15</f>
        <v>347.4345</v>
      </c>
      <c r="J129" s="17">
        <f>G129+H129+I129</f>
        <v>2895.2875</v>
      </c>
      <c r="K129" s="17">
        <f>J129*1.1</f>
        <v>3184.81625</v>
      </c>
      <c r="M129" s="13" t="s">
        <v>429</v>
      </c>
      <c r="N129" s="18" t="s">
        <v>430</v>
      </c>
      <c r="O129" s="19" t="s">
        <v>431</v>
      </c>
      <c r="P129" s="20">
        <v>46307</v>
      </c>
    </row>
    <row r="130" customHeight="1" spans="1:16">
      <c r="A130" s="12" t="s">
        <v>424</v>
      </c>
      <c r="B130" s="13" t="s">
        <v>425</v>
      </c>
      <c r="C130" s="13" t="s">
        <v>432</v>
      </c>
      <c r="D130" s="13" t="s">
        <v>433</v>
      </c>
      <c r="E130" s="13" t="s">
        <v>428</v>
      </c>
      <c r="F130" s="14">
        <v>1</v>
      </c>
      <c r="G130" s="15">
        <v>2316.23</v>
      </c>
      <c r="H130" s="16">
        <f>G130*0.1</f>
        <v>231.623</v>
      </c>
      <c r="I130" s="17">
        <f>G130*0.15</f>
        <v>347.4345</v>
      </c>
      <c r="J130" s="17">
        <f>G130+H130+I130</f>
        <v>2895.2875</v>
      </c>
      <c r="K130" s="17">
        <f>J130*1.1</f>
        <v>3184.81625</v>
      </c>
      <c r="M130" s="13" t="s">
        <v>429</v>
      </c>
      <c r="N130" s="18" t="s">
        <v>430</v>
      </c>
      <c r="O130" s="19" t="s">
        <v>434</v>
      </c>
      <c r="P130" s="20">
        <v>46307</v>
      </c>
    </row>
    <row r="131" customHeight="1" spans="1:16">
      <c r="A131" s="12" t="s">
        <v>424</v>
      </c>
      <c r="B131" s="13" t="s">
        <v>425</v>
      </c>
      <c r="C131" s="13" t="s">
        <v>432</v>
      </c>
      <c r="D131" s="13" t="s">
        <v>427</v>
      </c>
      <c r="E131" s="13" t="s">
        <v>428</v>
      </c>
      <c r="F131" s="14">
        <v>1</v>
      </c>
      <c r="G131" s="15">
        <v>2316.23</v>
      </c>
      <c r="H131" s="16">
        <f>G131*0.1</f>
        <v>231.623</v>
      </c>
      <c r="I131" s="17">
        <f>G131*0.15</f>
        <v>347.4345</v>
      </c>
      <c r="J131" s="17">
        <f>G131+H131+I131</f>
        <v>2895.2875</v>
      </c>
      <c r="K131" s="17">
        <f>J131*1.1</f>
        <v>3184.81625</v>
      </c>
      <c r="M131" s="13" t="s">
        <v>429</v>
      </c>
      <c r="N131" s="18" t="s">
        <v>430</v>
      </c>
      <c r="O131" s="19" t="s">
        <v>434</v>
      </c>
      <c r="P131" s="20">
        <v>46307</v>
      </c>
    </row>
    <row r="132" customHeight="1" spans="1:16">
      <c r="A132" s="12" t="s">
        <v>435</v>
      </c>
      <c r="B132" s="13" t="s">
        <v>436</v>
      </c>
      <c r="C132" s="13" t="s">
        <v>437</v>
      </c>
      <c r="D132" s="13" t="s">
        <v>419</v>
      </c>
      <c r="E132" s="13" t="s">
        <v>438</v>
      </c>
      <c r="F132" s="14">
        <v>10</v>
      </c>
      <c r="G132" s="15">
        <v>7100</v>
      </c>
      <c r="H132" s="16">
        <f>G132*0.1</f>
        <v>710</v>
      </c>
      <c r="I132" s="17">
        <f>G132*0.15</f>
        <v>1065</v>
      </c>
      <c r="J132" s="17">
        <f>G132+H132+I132</f>
        <v>8875</v>
      </c>
      <c r="K132" s="17">
        <f>J132*1.1</f>
        <v>9762.5</v>
      </c>
      <c r="M132" s="13" t="s">
        <v>439</v>
      </c>
      <c r="N132" s="18" t="s">
        <v>440</v>
      </c>
      <c r="O132" s="19" t="s">
        <v>441</v>
      </c>
      <c r="P132" s="20">
        <v>46297</v>
      </c>
    </row>
    <row r="133" customHeight="1" spans="1:16">
      <c r="A133" s="12" t="s">
        <v>435</v>
      </c>
      <c r="B133" s="13" t="s">
        <v>436</v>
      </c>
      <c r="C133" s="13" t="s">
        <v>442</v>
      </c>
      <c r="D133" s="13" t="s">
        <v>419</v>
      </c>
      <c r="E133" s="13" t="s">
        <v>438</v>
      </c>
      <c r="F133" s="14">
        <v>5</v>
      </c>
      <c r="G133" s="15">
        <v>2957.97</v>
      </c>
      <c r="H133" s="16">
        <f>G133*0.1</f>
        <v>295.797</v>
      </c>
      <c r="I133" s="17">
        <f>G133*0.15</f>
        <v>443.6955</v>
      </c>
      <c r="J133" s="17">
        <f>G133+H133+I133</f>
        <v>3697.4625</v>
      </c>
      <c r="K133" s="17">
        <f>J133*1.1</f>
        <v>4067.20875</v>
      </c>
      <c r="M133" s="13" t="s">
        <v>439</v>
      </c>
      <c r="N133" s="18" t="s">
        <v>440</v>
      </c>
      <c r="O133" s="19" t="s">
        <v>443</v>
      </c>
      <c r="P133" s="20">
        <v>46297</v>
      </c>
    </row>
    <row r="134" customHeight="1" spans="1:16">
      <c r="A134" s="12" t="s">
        <v>444</v>
      </c>
      <c r="B134" s="13" t="s">
        <v>445</v>
      </c>
      <c r="C134" s="13" t="s">
        <v>446</v>
      </c>
      <c r="D134" s="13" t="s">
        <v>419</v>
      </c>
      <c r="E134" s="13" t="s">
        <v>447</v>
      </c>
      <c r="F134" s="14">
        <v>5</v>
      </c>
      <c r="G134" s="15">
        <v>1985</v>
      </c>
      <c r="H134" s="16">
        <f>G134*0.1</f>
        <v>198.5</v>
      </c>
      <c r="I134" s="17">
        <f>G134*0.15</f>
        <v>297.75</v>
      </c>
      <c r="J134" s="17">
        <f>G134+H134+I134</f>
        <v>2481.25</v>
      </c>
      <c r="K134" s="17">
        <f>J134*1.1</f>
        <v>2729.375</v>
      </c>
      <c r="M134" s="13" t="s">
        <v>448</v>
      </c>
      <c r="N134" s="18" t="s">
        <v>449</v>
      </c>
      <c r="O134" s="19" t="s">
        <v>450</v>
      </c>
      <c r="P134" s="20">
        <v>46301</v>
      </c>
    </row>
    <row r="135" customHeight="1" spans="1:16">
      <c r="A135" s="12" t="s">
        <v>444</v>
      </c>
      <c r="B135" s="13" t="s">
        <v>445</v>
      </c>
      <c r="C135" s="13" t="s">
        <v>446</v>
      </c>
      <c r="D135" s="13" t="s">
        <v>419</v>
      </c>
      <c r="E135" s="13" t="s">
        <v>447</v>
      </c>
      <c r="F135" s="14">
        <v>5</v>
      </c>
      <c r="G135" s="15">
        <v>1985</v>
      </c>
      <c r="H135" s="16">
        <f>G135*0.1</f>
        <v>198.5</v>
      </c>
      <c r="I135" s="17">
        <f>G135*0.15</f>
        <v>297.75</v>
      </c>
      <c r="J135" s="17">
        <f>G135+H135+I135</f>
        <v>2481.25</v>
      </c>
      <c r="K135" s="17">
        <f>J135*1.1</f>
        <v>2729.375</v>
      </c>
      <c r="M135" s="13" t="s">
        <v>451</v>
      </c>
      <c r="N135" s="18" t="s">
        <v>449</v>
      </c>
      <c r="O135" s="19" t="s">
        <v>450</v>
      </c>
      <c r="P135" s="20">
        <v>46301</v>
      </c>
    </row>
    <row r="136" customHeight="1" spans="1:16">
      <c r="A136" s="12" t="s">
        <v>444</v>
      </c>
      <c r="B136" s="13" t="s">
        <v>445</v>
      </c>
      <c r="C136" s="13" t="s">
        <v>452</v>
      </c>
      <c r="D136" s="13" t="s">
        <v>419</v>
      </c>
      <c r="E136" s="13" t="s">
        <v>447</v>
      </c>
      <c r="F136" s="14">
        <v>5</v>
      </c>
      <c r="G136" s="15">
        <v>3718</v>
      </c>
      <c r="H136" s="16">
        <f>G136*0.1</f>
        <v>371.8</v>
      </c>
      <c r="I136" s="17">
        <f>G136*0.15</f>
        <v>557.7</v>
      </c>
      <c r="J136" s="17">
        <f>G136+H136+I136</f>
        <v>4647.5</v>
      </c>
      <c r="K136" s="17">
        <f>J136*1.1</f>
        <v>5112.25</v>
      </c>
      <c r="M136" s="13" t="s">
        <v>448</v>
      </c>
      <c r="N136" s="18" t="s">
        <v>449</v>
      </c>
      <c r="O136" s="19" t="s">
        <v>453</v>
      </c>
      <c r="P136" s="20">
        <v>46301</v>
      </c>
    </row>
    <row r="137" customHeight="1" spans="1:16">
      <c r="A137" s="12" t="s">
        <v>444</v>
      </c>
      <c r="B137" s="13" t="s">
        <v>445</v>
      </c>
      <c r="C137" s="13" t="s">
        <v>452</v>
      </c>
      <c r="D137" s="13" t="s">
        <v>419</v>
      </c>
      <c r="E137" s="13" t="s">
        <v>447</v>
      </c>
      <c r="F137" s="14">
        <v>5</v>
      </c>
      <c r="G137" s="15">
        <v>3718</v>
      </c>
      <c r="H137" s="16">
        <f>G137*0.1</f>
        <v>371.8</v>
      </c>
      <c r="I137" s="17">
        <f>G137*0.15</f>
        <v>557.7</v>
      </c>
      <c r="J137" s="17">
        <f>G137+H137+I137</f>
        <v>4647.5</v>
      </c>
      <c r="K137" s="17">
        <f>J137*1.1</f>
        <v>5112.25</v>
      </c>
      <c r="M137" s="13" t="s">
        <v>451</v>
      </c>
      <c r="N137" s="18" t="s">
        <v>449</v>
      </c>
      <c r="O137" s="19" t="s">
        <v>453</v>
      </c>
      <c r="P137" s="20">
        <v>46301</v>
      </c>
    </row>
    <row r="138" customHeight="1" spans="1:16">
      <c r="A138" s="12" t="s">
        <v>454</v>
      </c>
      <c r="B138" s="13" t="s">
        <v>455</v>
      </c>
      <c r="C138" s="13" t="s">
        <v>456</v>
      </c>
      <c r="D138" s="13" t="s">
        <v>457</v>
      </c>
      <c r="E138" s="13" t="s">
        <v>458</v>
      </c>
      <c r="F138" s="14">
        <v>1</v>
      </c>
      <c r="G138" s="15">
        <v>1409.85</v>
      </c>
      <c r="H138" s="16">
        <f>G138*0.1</f>
        <v>140.985</v>
      </c>
      <c r="I138" s="17">
        <f>G138*0.15</f>
        <v>211.4775</v>
      </c>
      <c r="J138" s="17">
        <f>G138+H138+I138</f>
        <v>1762.3125</v>
      </c>
      <c r="K138" s="17">
        <f>J138*1.1</f>
        <v>1938.54375</v>
      </c>
      <c r="M138" s="13" t="s">
        <v>459</v>
      </c>
      <c r="N138" s="18" t="s">
        <v>460</v>
      </c>
      <c r="O138" s="19" t="s">
        <v>461</v>
      </c>
      <c r="P138" s="20">
        <v>46300</v>
      </c>
    </row>
    <row r="139" customHeight="1" spans="1:16">
      <c r="A139" s="12" t="s">
        <v>462</v>
      </c>
      <c r="B139" s="13" t="s">
        <v>463</v>
      </c>
      <c r="C139" s="13" t="s">
        <v>464</v>
      </c>
      <c r="D139" s="13" t="s">
        <v>465</v>
      </c>
      <c r="E139" s="13" t="s">
        <v>466</v>
      </c>
      <c r="F139" s="14">
        <v>28</v>
      </c>
      <c r="G139" s="15">
        <v>1412.32</v>
      </c>
      <c r="H139" s="16">
        <f>G139*0.1</f>
        <v>141.232</v>
      </c>
      <c r="I139" s="17">
        <f>G139*0.15</f>
        <v>211.848</v>
      </c>
      <c r="J139" s="17">
        <f>G139+H139+I139</f>
        <v>1765.4</v>
      </c>
      <c r="K139" s="17">
        <f>J139*1.1</f>
        <v>1941.94</v>
      </c>
      <c r="M139" s="13" t="s">
        <v>467</v>
      </c>
      <c r="N139" s="18" t="s">
        <v>468</v>
      </c>
      <c r="O139" s="19" t="s">
        <v>469</v>
      </c>
      <c r="P139" s="20">
        <v>46297</v>
      </c>
    </row>
    <row r="140" customHeight="1" spans="1:16">
      <c r="A140" s="12" t="s">
        <v>462</v>
      </c>
      <c r="B140" s="13" t="s">
        <v>463</v>
      </c>
      <c r="C140" s="13" t="s">
        <v>470</v>
      </c>
      <c r="D140" s="13" t="s">
        <v>465</v>
      </c>
      <c r="E140" s="13" t="s">
        <v>466</v>
      </c>
      <c r="F140" s="14">
        <v>28</v>
      </c>
      <c r="G140" s="15">
        <v>1412.32</v>
      </c>
      <c r="H140" s="16">
        <f>G140*0.1</f>
        <v>141.232</v>
      </c>
      <c r="I140" s="17">
        <f>G140*0.15</f>
        <v>211.848</v>
      </c>
      <c r="J140" s="17">
        <f>G140+H140+I140</f>
        <v>1765.4</v>
      </c>
      <c r="K140" s="17">
        <f>J140*1.1</f>
        <v>1941.94</v>
      </c>
      <c r="M140" s="13" t="s">
        <v>467</v>
      </c>
      <c r="N140" s="18" t="s">
        <v>468</v>
      </c>
      <c r="O140" s="19" t="s">
        <v>471</v>
      </c>
      <c r="P140" s="20">
        <v>46297</v>
      </c>
    </row>
    <row r="141" customHeight="1" spans="1:16">
      <c r="A141" s="12" t="s">
        <v>462</v>
      </c>
      <c r="B141" s="13" t="s">
        <v>463</v>
      </c>
      <c r="C141" s="13" t="s">
        <v>472</v>
      </c>
      <c r="D141" s="13" t="s">
        <v>465</v>
      </c>
      <c r="E141" s="13" t="s">
        <v>466</v>
      </c>
      <c r="F141" s="14">
        <v>28</v>
      </c>
      <c r="G141" s="15">
        <v>1406.16</v>
      </c>
      <c r="H141" s="16">
        <f>G141*0.1</f>
        <v>140.616</v>
      </c>
      <c r="I141" s="17">
        <f>G141*0.15</f>
        <v>210.924</v>
      </c>
      <c r="J141" s="17">
        <f>G141+H141+I141</f>
        <v>1757.7</v>
      </c>
      <c r="K141" s="17">
        <f>J141*1.1</f>
        <v>1933.47</v>
      </c>
      <c r="M141" s="13" t="s">
        <v>467</v>
      </c>
      <c r="N141" s="18" t="s">
        <v>468</v>
      </c>
      <c r="O141" s="19" t="s">
        <v>473</v>
      </c>
      <c r="P141" s="20">
        <v>46297</v>
      </c>
    </row>
    <row r="142" customHeight="1" spans="1:16">
      <c r="A142" s="12" t="s">
        <v>474</v>
      </c>
      <c r="B142" s="13" t="s">
        <v>475</v>
      </c>
      <c r="C142" s="13" t="s">
        <v>476</v>
      </c>
      <c r="D142" s="13" t="s">
        <v>477</v>
      </c>
      <c r="E142" s="13" t="s">
        <v>478</v>
      </c>
      <c r="F142" s="14">
        <v>30</v>
      </c>
      <c r="G142" s="15">
        <v>120</v>
      </c>
      <c r="H142" s="16">
        <f>G142*0.14</f>
        <v>16.8</v>
      </c>
      <c r="I142" s="17">
        <f>G142*0.22</f>
        <v>26.4</v>
      </c>
      <c r="J142" s="17">
        <f>G142+H142+I142</f>
        <v>163.2</v>
      </c>
      <c r="K142" s="17">
        <f>J142*1.1</f>
        <v>179.52</v>
      </c>
      <c r="M142" s="13" t="s">
        <v>479</v>
      </c>
      <c r="N142" s="18" t="s">
        <v>480</v>
      </c>
      <c r="O142" s="19" t="s">
        <v>481</v>
      </c>
      <c r="P142" s="20">
        <v>46301</v>
      </c>
    </row>
    <row r="143" customHeight="1" spans="1:16">
      <c r="A143" s="12" t="s">
        <v>474</v>
      </c>
      <c r="B143" s="13" t="s">
        <v>475</v>
      </c>
      <c r="C143" s="13" t="s">
        <v>482</v>
      </c>
      <c r="D143" s="13" t="s">
        <v>477</v>
      </c>
      <c r="E143" s="13" t="s">
        <v>478</v>
      </c>
      <c r="F143" s="14">
        <v>30</v>
      </c>
      <c r="G143" s="15">
        <v>195</v>
      </c>
      <c r="H143" s="16">
        <f>G143*0.14</f>
        <v>27.3</v>
      </c>
      <c r="I143" s="17">
        <f>G143*0.22</f>
        <v>42.9</v>
      </c>
      <c r="J143" s="17">
        <f>G143+H143+I143</f>
        <v>265.2</v>
      </c>
      <c r="K143" s="17">
        <f>J143*1.1</f>
        <v>291.72</v>
      </c>
      <c r="M143" s="13" t="s">
        <v>479</v>
      </c>
      <c r="N143" s="18" t="s">
        <v>480</v>
      </c>
      <c r="O143" s="19" t="s">
        <v>483</v>
      </c>
      <c r="P143" s="20">
        <v>46301</v>
      </c>
    </row>
    <row r="144" customHeight="1" spans="1:16">
      <c r="A144" s="12" t="s">
        <v>484</v>
      </c>
      <c r="B144" s="13" t="s">
        <v>485</v>
      </c>
      <c r="C144" s="13" t="s">
        <v>486</v>
      </c>
      <c r="D144" s="13" t="s">
        <v>388</v>
      </c>
      <c r="E144" s="13" t="s">
        <v>487</v>
      </c>
      <c r="F144" s="14">
        <v>112</v>
      </c>
      <c r="G144" s="15">
        <v>262964.24</v>
      </c>
      <c r="H144" s="16">
        <f>G144*0.1</f>
        <v>26296.424</v>
      </c>
      <c r="I144" s="17">
        <f>G144*0.15</f>
        <v>39444.636</v>
      </c>
      <c r="J144" s="17">
        <f>G144+H144+I144</f>
        <v>328705.3</v>
      </c>
      <c r="K144" s="17">
        <f>J144*1.1</f>
        <v>361575.83</v>
      </c>
      <c r="M144" s="13" t="s">
        <v>488</v>
      </c>
      <c r="N144" s="18" t="s">
        <v>489</v>
      </c>
      <c r="O144" s="19" t="s">
        <v>490</v>
      </c>
      <c r="P144" s="20">
        <v>46304</v>
      </c>
    </row>
    <row r="145" customHeight="1" spans="1:16">
      <c r="A145" s="12" t="s">
        <v>491</v>
      </c>
      <c r="B145" s="13" t="s">
        <v>492</v>
      </c>
      <c r="C145" s="13" t="s">
        <v>493</v>
      </c>
      <c r="D145" s="13" t="s">
        <v>494</v>
      </c>
      <c r="E145" s="13" t="s">
        <v>495</v>
      </c>
      <c r="F145" s="14">
        <v>28</v>
      </c>
      <c r="G145" s="15">
        <v>544.09</v>
      </c>
      <c r="H145" s="16">
        <f>G145*0.1</f>
        <v>54.409</v>
      </c>
      <c r="I145" s="17">
        <f>G145*0.15</f>
        <v>81.6135</v>
      </c>
      <c r="J145" s="17">
        <f>G145+H145+I145</f>
        <v>680.1125</v>
      </c>
      <c r="K145" s="17">
        <f>J145*1.1</f>
        <v>748.12375</v>
      </c>
      <c r="M145" s="13" t="s">
        <v>496</v>
      </c>
      <c r="N145" s="18" t="s">
        <v>497</v>
      </c>
      <c r="O145" s="19" t="s">
        <v>498</v>
      </c>
      <c r="P145" s="20">
        <v>46302</v>
      </c>
    </row>
    <row r="146" customHeight="1" spans="1:16">
      <c r="A146" s="12" t="s">
        <v>491</v>
      </c>
      <c r="B146" s="13" t="s">
        <v>492</v>
      </c>
      <c r="C146" s="13" t="s">
        <v>499</v>
      </c>
      <c r="D146" s="13" t="s">
        <v>494</v>
      </c>
      <c r="E146" s="13" t="s">
        <v>495</v>
      </c>
      <c r="F146" s="14">
        <v>56</v>
      </c>
      <c r="G146" s="15">
        <v>1088.18</v>
      </c>
      <c r="H146" s="16">
        <f>G146*0.1</f>
        <v>108.818</v>
      </c>
      <c r="I146" s="17">
        <f>G146*0.15</f>
        <v>163.227</v>
      </c>
      <c r="J146" s="17">
        <f>G146+H146+I146</f>
        <v>1360.225</v>
      </c>
      <c r="K146" s="17">
        <f>J146*1.1</f>
        <v>1496.2475</v>
      </c>
      <c r="M146" s="13" t="s">
        <v>496</v>
      </c>
      <c r="N146" s="18" t="s">
        <v>497</v>
      </c>
      <c r="O146" s="19" t="s">
        <v>500</v>
      </c>
      <c r="P146" s="20">
        <v>46302</v>
      </c>
    </row>
    <row r="147" customHeight="1" spans="1:16">
      <c r="A147" s="12" t="s">
        <v>491</v>
      </c>
      <c r="B147" s="13" t="s">
        <v>492</v>
      </c>
      <c r="C147" s="13" t="s">
        <v>501</v>
      </c>
      <c r="D147" s="13" t="s">
        <v>502</v>
      </c>
      <c r="E147" s="13" t="s">
        <v>495</v>
      </c>
      <c r="F147" s="14">
        <v>28</v>
      </c>
      <c r="G147" s="15">
        <v>544.09</v>
      </c>
      <c r="H147" s="16">
        <f>G147*0.1</f>
        <v>54.409</v>
      </c>
      <c r="I147" s="17">
        <f>G147*0.15</f>
        <v>81.6135</v>
      </c>
      <c r="J147" s="17">
        <f>G147+H147+I147</f>
        <v>680.1125</v>
      </c>
      <c r="K147" s="17">
        <f>J147*1.1</f>
        <v>748.12375</v>
      </c>
      <c r="M147" s="13" t="s">
        <v>496</v>
      </c>
      <c r="N147" s="18" t="s">
        <v>503</v>
      </c>
      <c r="O147" s="19" t="s">
        <v>504</v>
      </c>
      <c r="P147" s="20">
        <v>46307</v>
      </c>
    </row>
    <row r="148" customHeight="1" spans="1:16">
      <c r="A148" s="12" t="s">
        <v>491</v>
      </c>
      <c r="B148" s="13" t="s">
        <v>492</v>
      </c>
      <c r="C148" s="13" t="s">
        <v>505</v>
      </c>
      <c r="D148" s="13" t="s">
        <v>502</v>
      </c>
      <c r="E148" s="13" t="s">
        <v>495</v>
      </c>
      <c r="F148" s="14">
        <v>56</v>
      </c>
      <c r="G148" s="15">
        <v>1088.18</v>
      </c>
      <c r="H148" s="16">
        <f>G148*0.1</f>
        <v>108.818</v>
      </c>
      <c r="I148" s="17">
        <f>G148*0.15</f>
        <v>163.227</v>
      </c>
      <c r="J148" s="17">
        <f>G148+H148+I148</f>
        <v>1360.225</v>
      </c>
      <c r="K148" s="17">
        <f>J148*1.1</f>
        <v>1496.2475</v>
      </c>
      <c r="M148" s="13" t="s">
        <v>496</v>
      </c>
      <c r="N148" s="18" t="s">
        <v>503</v>
      </c>
      <c r="O148" s="19" t="s">
        <v>506</v>
      </c>
      <c r="P148" s="20">
        <v>46307</v>
      </c>
    </row>
    <row r="149" customHeight="1" spans="1:16">
      <c r="A149" s="12" t="s">
        <v>507</v>
      </c>
      <c r="B149" s="13" t="s">
        <v>507</v>
      </c>
      <c r="C149" s="13" t="s">
        <v>508</v>
      </c>
      <c r="D149" s="13" t="s">
        <v>509</v>
      </c>
      <c r="E149" s="13" t="s">
        <v>510</v>
      </c>
      <c r="F149" s="14">
        <v>50</v>
      </c>
      <c r="G149" s="15">
        <v>112.87</v>
      </c>
      <c r="H149" s="16">
        <f>G149*0.14</f>
        <v>15.8018</v>
      </c>
      <c r="I149" s="17">
        <f>G149*0.22</f>
        <v>24.8314</v>
      </c>
      <c r="J149" s="17">
        <f>G149+H149+I149</f>
        <v>153.5032</v>
      </c>
      <c r="K149" s="17">
        <f>J149*1.1</f>
        <v>168.85352</v>
      </c>
      <c r="M149" s="13" t="s">
        <v>511</v>
      </c>
      <c r="N149" s="18" t="s">
        <v>512</v>
      </c>
      <c r="O149" s="19" t="s">
        <v>513</v>
      </c>
      <c r="P149" s="20">
        <v>46297</v>
      </c>
    </row>
    <row r="150" customHeight="1" spans="1:16">
      <c r="A150" s="12" t="s">
        <v>507</v>
      </c>
      <c r="B150" s="13" t="s">
        <v>514</v>
      </c>
      <c r="C150" s="13" t="s">
        <v>515</v>
      </c>
      <c r="D150" s="13" t="s">
        <v>19</v>
      </c>
      <c r="E150" s="13" t="s">
        <v>510</v>
      </c>
      <c r="F150" s="14">
        <v>30</v>
      </c>
      <c r="G150" s="15">
        <v>131.65</v>
      </c>
      <c r="H150" s="16">
        <f>G150*0.14</f>
        <v>18.431</v>
      </c>
      <c r="I150" s="17">
        <f>G150*0.22</f>
        <v>28.963</v>
      </c>
      <c r="J150" s="17">
        <f>G150+H150+I150</f>
        <v>179.044</v>
      </c>
      <c r="K150" s="17">
        <f>J150*1.1</f>
        <v>196.9484</v>
      </c>
      <c r="M150" s="13" t="s">
        <v>516</v>
      </c>
      <c r="N150" s="18" t="s">
        <v>517</v>
      </c>
      <c r="O150" s="19" t="s">
        <v>518</v>
      </c>
      <c r="P150" s="20">
        <v>46308</v>
      </c>
    </row>
    <row r="151" customHeight="1" spans="1:16">
      <c r="A151" s="12" t="s">
        <v>507</v>
      </c>
      <c r="B151" s="13" t="s">
        <v>514</v>
      </c>
      <c r="C151" s="13" t="s">
        <v>515</v>
      </c>
      <c r="D151" s="13" t="s">
        <v>19</v>
      </c>
      <c r="E151" s="13" t="s">
        <v>510</v>
      </c>
      <c r="F151" s="14">
        <v>30</v>
      </c>
      <c r="G151" s="15">
        <v>131.65</v>
      </c>
      <c r="H151" s="16">
        <f>G151*0.14</f>
        <v>18.431</v>
      </c>
      <c r="I151" s="17">
        <f>G151*0.22</f>
        <v>28.963</v>
      </c>
      <c r="J151" s="17">
        <f>G151+H151+I151</f>
        <v>179.044</v>
      </c>
      <c r="K151" s="17">
        <f>J151*1.1</f>
        <v>196.9484</v>
      </c>
      <c r="M151" s="13" t="s">
        <v>519</v>
      </c>
      <c r="N151" s="18" t="s">
        <v>520</v>
      </c>
      <c r="O151" s="19" t="s">
        <v>521</v>
      </c>
      <c r="P151" s="20">
        <v>46309</v>
      </c>
    </row>
    <row r="152" customHeight="1" spans="1:16">
      <c r="A152" s="12" t="s">
        <v>507</v>
      </c>
      <c r="B152" s="13" t="s">
        <v>522</v>
      </c>
      <c r="C152" s="13" t="s">
        <v>515</v>
      </c>
      <c r="D152" s="13" t="s">
        <v>19</v>
      </c>
      <c r="E152" s="13" t="s">
        <v>510</v>
      </c>
      <c r="F152" s="14">
        <v>30</v>
      </c>
      <c r="G152" s="15">
        <v>131.65</v>
      </c>
      <c r="H152" s="16">
        <f>G152*0.14</f>
        <v>18.431</v>
      </c>
      <c r="I152" s="17">
        <f>G152*0.22</f>
        <v>28.963</v>
      </c>
      <c r="J152" s="17">
        <f>G152+H152+I152</f>
        <v>179.044</v>
      </c>
      <c r="K152" s="17">
        <f>J152*1.1</f>
        <v>196.9484</v>
      </c>
      <c r="M152" s="13" t="s">
        <v>519</v>
      </c>
      <c r="N152" s="18" t="s">
        <v>520</v>
      </c>
      <c r="O152" s="19" t="s">
        <v>523</v>
      </c>
      <c r="P152" s="20">
        <v>46309</v>
      </c>
    </row>
    <row r="153" customHeight="1" spans="1:16">
      <c r="A153" s="12" t="s">
        <v>507</v>
      </c>
      <c r="B153" s="13" t="s">
        <v>522</v>
      </c>
      <c r="C153" s="13" t="s">
        <v>515</v>
      </c>
      <c r="D153" s="13" t="s">
        <v>524</v>
      </c>
      <c r="E153" s="13" t="s">
        <v>510</v>
      </c>
      <c r="F153" s="14">
        <v>30</v>
      </c>
      <c r="G153" s="15">
        <v>131.65</v>
      </c>
      <c r="H153" s="16">
        <f>G153*0.14</f>
        <v>18.431</v>
      </c>
      <c r="I153" s="17">
        <f>G153*0.22</f>
        <v>28.963</v>
      </c>
      <c r="J153" s="17">
        <f>G153+H153+I153</f>
        <v>179.044</v>
      </c>
      <c r="K153" s="17">
        <f>J153*1.1</f>
        <v>196.9484</v>
      </c>
      <c r="M153" s="13" t="s">
        <v>519</v>
      </c>
      <c r="N153" s="18" t="s">
        <v>520</v>
      </c>
      <c r="O153" s="19" t="s">
        <v>525</v>
      </c>
      <c r="P153" s="20">
        <v>46309</v>
      </c>
    </row>
    <row r="154" customHeight="1" spans="1:16">
      <c r="A154" s="12" t="s">
        <v>507</v>
      </c>
      <c r="B154" s="13" t="s">
        <v>522</v>
      </c>
      <c r="C154" s="13" t="s">
        <v>526</v>
      </c>
      <c r="D154" s="13" t="s">
        <v>524</v>
      </c>
      <c r="E154" s="13" t="s">
        <v>510</v>
      </c>
      <c r="F154" s="14">
        <v>90</v>
      </c>
      <c r="G154" s="15">
        <v>248.64</v>
      </c>
      <c r="H154" s="16">
        <f>G154*0.14</f>
        <v>34.8096</v>
      </c>
      <c r="I154" s="17">
        <f>G154*0.22</f>
        <v>54.7008</v>
      </c>
      <c r="J154" s="17">
        <f>G154+H154+I154</f>
        <v>338.1504</v>
      </c>
      <c r="K154" s="17">
        <f>J154*1.1</f>
        <v>371.96544</v>
      </c>
      <c r="M154" s="13" t="s">
        <v>519</v>
      </c>
      <c r="N154" s="18" t="s">
        <v>517</v>
      </c>
      <c r="O154" s="19" t="s">
        <v>527</v>
      </c>
      <c r="P154" s="20">
        <v>46308</v>
      </c>
    </row>
    <row r="155" customHeight="1" spans="1:16">
      <c r="A155" s="12" t="s">
        <v>507</v>
      </c>
      <c r="B155" s="13" t="s">
        <v>514</v>
      </c>
      <c r="C155" s="13" t="s">
        <v>528</v>
      </c>
      <c r="D155" s="13" t="s">
        <v>19</v>
      </c>
      <c r="E155" s="13" t="s">
        <v>510</v>
      </c>
      <c r="F155" s="14">
        <v>90</v>
      </c>
      <c r="G155" s="15">
        <v>248.64</v>
      </c>
      <c r="H155" s="16">
        <f>G155*0.14</f>
        <v>34.8096</v>
      </c>
      <c r="I155" s="17">
        <f>G155*0.22</f>
        <v>54.7008</v>
      </c>
      <c r="J155" s="17">
        <f>G155+H155+I155</f>
        <v>338.1504</v>
      </c>
      <c r="K155" s="17">
        <f>J155*1.1</f>
        <v>371.96544</v>
      </c>
      <c r="M155" s="13" t="s">
        <v>516</v>
      </c>
      <c r="N155" s="18" t="s">
        <v>517</v>
      </c>
      <c r="O155" s="19" t="s">
        <v>529</v>
      </c>
      <c r="P155" s="20">
        <v>46308</v>
      </c>
    </row>
    <row r="156" customHeight="1" spans="1:16">
      <c r="A156" s="12" t="s">
        <v>507</v>
      </c>
      <c r="B156" s="13" t="s">
        <v>522</v>
      </c>
      <c r="C156" s="13" t="s">
        <v>530</v>
      </c>
      <c r="D156" s="13" t="s">
        <v>524</v>
      </c>
      <c r="E156" s="13" t="s">
        <v>510</v>
      </c>
      <c r="F156" s="14">
        <v>30</v>
      </c>
      <c r="G156" s="15">
        <v>131.65</v>
      </c>
      <c r="H156" s="16">
        <f>G156*0.14</f>
        <v>18.431</v>
      </c>
      <c r="I156" s="17">
        <f>G156*0.22</f>
        <v>28.963</v>
      </c>
      <c r="J156" s="17">
        <f>G156+H156+I156</f>
        <v>179.044</v>
      </c>
      <c r="K156" s="17">
        <f>J156*1.1</f>
        <v>196.9484</v>
      </c>
      <c r="M156" s="13" t="s">
        <v>519</v>
      </c>
      <c r="N156" s="18" t="s">
        <v>517</v>
      </c>
      <c r="O156" s="19" t="s">
        <v>531</v>
      </c>
      <c r="P156" s="20">
        <v>46308</v>
      </c>
    </row>
    <row r="157" customHeight="1" spans="1:16">
      <c r="A157" s="12" t="s">
        <v>507</v>
      </c>
      <c r="B157" s="13" t="s">
        <v>514</v>
      </c>
      <c r="C157" s="13" t="s">
        <v>530</v>
      </c>
      <c r="D157" s="13" t="s">
        <v>19</v>
      </c>
      <c r="E157" s="13" t="s">
        <v>510</v>
      </c>
      <c r="F157" s="14">
        <v>30</v>
      </c>
      <c r="G157" s="15">
        <v>131.65</v>
      </c>
      <c r="H157" s="16">
        <f>G157*0.14</f>
        <v>18.431</v>
      </c>
      <c r="I157" s="17">
        <f>G157*0.22</f>
        <v>28.963</v>
      </c>
      <c r="J157" s="17">
        <f>G157+H157+I157</f>
        <v>179.044</v>
      </c>
      <c r="K157" s="17">
        <f>J157*1.1</f>
        <v>196.9484</v>
      </c>
      <c r="M157" s="13" t="s">
        <v>516</v>
      </c>
      <c r="N157" s="18" t="s">
        <v>517</v>
      </c>
      <c r="O157" s="19" t="s">
        <v>532</v>
      </c>
      <c r="P157" s="20">
        <v>46308</v>
      </c>
    </row>
    <row r="158" customHeight="1" spans="1:16">
      <c r="A158" s="12" t="s">
        <v>507</v>
      </c>
      <c r="B158" s="13" t="s">
        <v>514</v>
      </c>
      <c r="C158" s="13" t="s">
        <v>530</v>
      </c>
      <c r="D158" s="13" t="s">
        <v>19</v>
      </c>
      <c r="E158" s="13" t="s">
        <v>510</v>
      </c>
      <c r="F158" s="14">
        <v>30</v>
      </c>
      <c r="G158" s="15">
        <v>131.65</v>
      </c>
      <c r="H158" s="16">
        <f>G158*0.14</f>
        <v>18.431</v>
      </c>
      <c r="I158" s="17">
        <f>G158*0.22</f>
        <v>28.963</v>
      </c>
      <c r="J158" s="17">
        <f>G158+H158+I158</f>
        <v>179.044</v>
      </c>
      <c r="K158" s="17">
        <f>J158*1.1</f>
        <v>196.9484</v>
      </c>
      <c r="M158" s="13" t="s">
        <v>519</v>
      </c>
      <c r="N158" s="18" t="s">
        <v>520</v>
      </c>
      <c r="O158" s="19" t="s">
        <v>533</v>
      </c>
      <c r="P158" s="20">
        <v>46309</v>
      </c>
    </row>
    <row r="159" customHeight="1" spans="1:16">
      <c r="A159" s="12" t="s">
        <v>507</v>
      </c>
      <c r="B159" s="13" t="s">
        <v>522</v>
      </c>
      <c r="C159" s="13" t="s">
        <v>534</v>
      </c>
      <c r="D159" s="13" t="s">
        <v>524</v>
      </c>
      <c r="E159" s="13" t="s">
        <v>510</v>
      </c>
      <c r="F159" s="14">
        <v>90</v>
      </c>
      <c r="G159" s="15">
        <v>248.64</v>
      </c>
      <c r="H159" s="16">
        <f>G159*0.14</f>
        <v>34.8096</v>
      </c>
      <c r="I159" s="17">
        <f>G159*0.22</f>
        <v>54.7008</v>
      </c>
      <c r="J159" s="17">
        <f>G159+H159+I159</f>
        <v>338.1504</v>
      </c>
      <c r="K159" s="17">
        <f>J159*1.1</f>
        <v>371.96544</v>
      </c>
      <c r="M159" s="13" t="s">
        <v>519</v>
      </c>
      <c r="N159" s="18" t="s">
        <v>517</v>
      </c>
      <c r="O159" s="19" t="s">
        <v>535</v>
      </c>
      <c r="P159" s="20">
        <v>46308</v>
      </c>
    </row>
    <row r="160" customHeight="1" spans="1:16">
      <c r="A160" s="12" t="s">
        <v>507</v>
      </c>
      <c r="B160" s="13" t="s">
        <v>514</v>
      </c>
      <c r="C160" s="13" t="s">
        <v>536</v>
      </c>
      <c r="D160" s="13" t="s">
        <v>19</v>
      </c>
      <c r="E160" s="13" t="s">
        <v>510</v>
      </c>
      <c r="F160" s="14">
        <v>50</v>
      </c>
      <c r="G160" s="15">
        <v>84.89</v>
      </c>
      <c r="H160" s="16">
        <f>G160*0.17</f>
        <v>14.4313</v>
      </c>
      <c r="I160" s="17">
        <f>G160*0.3</f>
        <v>25.467</v>
      </c>
      <c r="J160" s="17">
        <f>G160+H160+I160</f>
        <v>124.7883</v>
      </c>
      <c r="K160" s="17">
        <f>J160*1.1</f>
        <v>137.26713</v>
      </c>
      <c r="M160" s="13" t="s">
        <v>519</v>
      </c>
      <c r="N160" s="18" t="s">
        <v>537</v>
      </c>
      <c r="O160" s="19" t="s">
        <v>538</v>
      </c>
      <c r="P160" s="20">
        <v>46296</v>
      </c>
    </row>
    <row r="161" customHeight="1" spans="1:16">
      <c r="A161" s="12" t="s">
        <v>507</v>
      </c>
      <c r="B161" s="13" t="s">
        <v>522</v>
      </c>
      <c r="C161" s="13" t="s">
        <v>536</v>
      </c>
      <c r="D161" s="13" t="s">
        <v>19</v>
      </c>
      <c r="E161" s="13" t="s">
        <v>510</v>
      </c>
      <c r="F161" s="14">
        <v>50</v>
      </c>
      <c r="G161" s="15">
        <v>84.89</v>
      </c>
      <c r="H161" s="16">
        <f>G161*0.17</f>
        <v>14.4313</v>
      </c>
      <c r="I161" s="17">
        <f>G161*0.3</f>
        <v>25.467</v>
      </c>
      <c r="J161" s="17">
        <f>G161+H161+I161</f>
        <v>124.7883</v>
      </c>
      <c r="K161" s="17">
        <f>J161*1.1</f>
        <v>137.26713</v>
      </c>
      <c r="M161" s="13" t="s">
        <v>519</v>
      </c>
      <c r="N161" s="18" t="s">
        <v>537</v>
      </c>
      <c r="O161" s="19" t="s">
        <v>539</v>
      </c>
      <c r="P161" s="20">
        <v>46296</v>
      </c>
    </row>
    <row r="162" customHeight="1" spans="1:16">
      <c r="A162" s="12" t="s">
        <v>507</v>
      </c>
      <c r="B162" s="13" t="s">
        <v>514</v>
      </c>
      <c r="C162" s="13" t="s">
        <v>536</v>
      </c>
      <c r="D162" s="13" t="s">
        <v>19</v>
      </c>
      <c r="E162" s="13" t="s">
        <v>510</v>
      </c>
      <c r="F162" s="14">
        <v>50</v>
      </c>
      <c r="G162" s="15">
        <v>84.89</v>
      </c>
      <c r="H162" s="16">
        <f>G162*0.17</f>
        <v>14.4313</v>
      </c>
      <c r="I162" s="17">
        <f>G162*0.3</f>
        <v>25.467</v>
      </c>
      <c r="J162" s="17">
        <f>G162+H162+I162</f>
        <v>124.7883</v>
      </c>
      <c r="K162" s="17">
        <f>J162*1.1</f>
        <v>137.26713</v>
      </c>
      <c r="M162" s="13" t="s">
        <v>516</v>
      </c>
      <c r="N162" s="18" t="s">
        <v>537</v>
      </c>
      <c r="O162" s="19" t="s">
        <v>540</v>
      </c>
      <c r="P162" s="20">
        <v>46296</v>
      </c>
    </row>
    <row r="163" customHeight="1" spans="1:16">
      <c r="A163" s="12" t="s">
        <v>507</v>
      </c>
      <c r="B163" s="13" t="s">
        <v>522</v>
      </c>
      <c r="C163" s="13" t="s">
        <v>536</v>
      </c>
      <c r="D163" s="13" t="s">
        <v>524</v>
      </c>
      <c r="E163" s="13" t="s">
        <v>510</v>
      </c>
      <c r="F163" s="14">
        <v>50</v>
      </c>
      <c r="G163" s="15">
        <v>84.89</v>
      </c>
      <c r="H163" s="16">
        <f>G163*0.17</f>
        <v>14.4313</v>
      </c>
      <c r="I163" s="17">
        <f>G163*0.3</f>
        <v>25.467</v>
      </c>
      <c r="J163" s="17">
        <f>G163+H163+I163</f>
        <v>124.7883</v>
      </c>
      <c r="K163" s="17">
        <f>J163*1.1</f>
        <v>137.26713</v>
      </c>
      <c r="M163" s="13" t="s">
        <v>519</v>
      </c>
      <c r="N163" s="18" t="s">
        <v>541</v>
      </c>
      <c r="O163" s="19" t="s">
        <v>542</v>
      </c>
      <c r="P163" s="20">
        <v>46297</v>
      </c>
    </row>
    <row r="164" customHeight="1" spans="1:16">
      <c r="A164" s="12" t="s">
        <v>507</v>
      </c>
      <c r="B164" s="13" t="s">
        <v>514</v>
      </c>
      <c r="C164" s="13" t="s">
        <v>543</v>
      </c>
      <c r="D164" s="13" t="s">
        <v>19</v>
      </c>
      <c r="E164" s="13" t="s">
        <v>510</v>
      </c>
      <c r="F164" s="14">
        <v>50</v>
      </c>
      <c r="G164" s="15">
        <v>84.89</v>
      </c>
      <c r="H164" s="16">
        <f>G164*0.17</f>
        <v>14.4313</v>
      </c>
      <c r="I164" s="17">
        <f>G164*0.3</f>
        <v>25.467</v>
      </c>
      <c r="J164" s="17">
        <f>G164+H164+I164</f>
        <v>124.7883</v>
      </c>
      <c r="K164" s="17">
        <f>J164*1.1</f>
        <v>137.26713</v>
      </c>
      <c r="M164" s="13" t="s">
        <v>519</v>
      </c>
      <c r="N164" s="18" t="s">
        <v>537</v>
      </c>
      <c r="O164" s="19" t="s">
        <v>544</v>
      </c>
      <c r="P164" s="20">
        <v>46296</v>
      </c>
    </row>
    <row r="165" customHeight="1" spans="1:16">
      <c r="A165" s="12" t="s">
        <v>507</v>
      </c>
      <c r="B165" s="13" t="s">
        <v>522</v>
      </c>
      <c r="C165" s="13" t="s">
        <v>543</v>
      </c>
      <c r="D165" s="13" t="s">
        <v>524</v>
      </c>
      <c r="E165" s="13" t="s">
        <v>510</v>
      </c>
      <c r="F165" s="14">
        <v>50</v>
      </c>
      <c r="G165" s="15">
        <v>84.89</v>
      </c>
      <c r="H165" s="16">
        <f>G165*0.17</f>
        <v>14.4313</v>
      </c>
      <c r="I165" s="17">
        <f>G165*0.3</f>
        <v>25.467</v>
      </c>
      <c r="J165" s="17">
        <f>G165+H165+I165</f>
        <v>124.7883</v>
      </c>
      <c r="K165" s="17">
        <f>J165*1.1</f>
        <v>137.26713</v>
      </c>
      <c r="M165" s="13" t="s">
        <v>519</v>
      </c>
      <c r="N165" s="18" t="s">
        <v>537</v>
      </c>
      <c r="O165" s="19" t="s">
        <v>545</v>
      </c>
      <c r="P165" s="20">
        <v>46296</v>
      </c>
    </row>
    <row r="166" customHeight="1" spans="1:16">
      <c r="A166" s="12" t="s">
        <v>507</v>
      </c>
      <c r="B166" s="13" t="s">
        <v>514</v>
      </c>
      <c r="C166" s="13" t="s">
        <v>543</v>
      </c>
      <c r="D166" s="13" t="s">
        <v>19</v>
      </c>
      <c r="E166" s="13" t="s">
        <v>510</v>
      </c>
      <c r="F166" s="14">
        <v>50</v>
      </c>
      <c r="G166" s="15">
        <v>84.89</v>
      </c>
      <c r="H166" s="16">
        <f>G166*0.17</f>
        <v>14.4313</v>
      </c>
      <c r="I166" s="17">
        <f>G166*0.3</f>
        <v>25.467</v>
      </c>
      <c r="J166" s="17">
        <f>G166+H166+I166</f>
        <v>124.7883</v>
      </c>
      <c r="K166" s="17">
        <f>J166*1.1</f>
        <v>137.26713</v>
      </c>
      <c r="M166" s="13" t="s">
        <v>516</v>
      </c>
      <c r="N166" s="18" t="s">
        <v>537</v>
      </c>
      <c r="O166" s="19" t="s">
        <v>546</v>
      </c>
      <c r="P166" s="20">
        <v>46296</v>
      </c>
    </row>
    <row r="167" customHeight="1" spans="1:16">
      <c r="A167" s="12" t="s">
        <v>547</v>
      </c>
      <c r="B167" s="13" t="s">
        <v>548</v>
      </c>
      <c r="C167" s="13" t="s">
        <v>549</v>
      </c>
      <c r="D167" s="13" t="s">
        <v>550</v>
      </c>
      <c r="E167" s="13" t="s">
        <v>551</v>
      </c>
      <c r="F167" s="14">
        <v>112</v>
      </c>
      <c r="G167" s="15">
        <v>719.37</v>
      </c>
      <c r="H167" s="16">
        <f>G167*0.1</f>
        <v>71.937</v>
      </c>
      <c r="I167" s="17">
        <f>G167*0.15</f>
        <v>107.9055</v>
      </c>
      <c r="J167" s="17">
        <f>G167+H167+I167</f>
        <v>899.2125</v>
      </c>
      <c r="K167" s="17">
        <f>J167*1.1</f>
        <v>989.13375</v>
      </c>
      <c r="M167" s="13" t="s">
        <v>552</v>
      </c>
      <c r="N167" s="18" t="s">
        <v>553</v>
      </c>
      <c r="O167" s="19" t="s">
        <v>554</v>
      </c>
      <c r="P167" s="20">
        <v>46297</v>
      </c>
    </row>
    <row r="168" customHeight="1" spans="1:16">
      <c r="A168" s="12" t="s">
        <v>547</v>
      </c>
      <c r="B168" s="13" t="s">
        <v>555</v>
      </c>
      <c r="C168" s="13" t="s">
        <v>549</v>
      </c>
      <c r="D168" s="13" t="s">
        <v>556</v>
      </c>
      <c r="E168" s="13" t="s">
        <v>551</v>
      </c>
      <c r="F168" s="14">
        <v>112</v>
      </c>
      <c r="G168" s="15">
        <v>719.37</v>
      </c>
      <c r="H168" s="16">
        <f>G168*0.1</f>
        <v>71.937</v>
      </c>
      <c r="I168" s="17">
        <f>G168*0.15</f>
        <v>107.9055</v>
      </c>
      <c r="J168" s="17">
        <f>G168+H168+I168</f>
        <v>899.2125</v>
      </c>
      <c r="K168" s="17">
        <f>J168*1.1</f>
        <v>989.13375</v>
      </c>
      <c r="M168" s="13" t="s">
        <v>557</v>
      </c>
      <c r="N168" s="18" t="s">
        <v>553</v>
      </c>
      <c r="O168" s="19" t="s">
        <v>558</v>
      </c>
      <c r="P168" s="20">
        <v>46297</v>
      </c>
    </row>
    <row r="169" customHeight="1" spans="1:16">
      <c r="A169" s="12" t="s">
        <v>547</v>
      </c>
      <c r="B169" s="13" t="s">
        <v>555</v>
      </c>
      <c r="C169" s="13" t="s">
        <v>559</v>
      </c>
      <c r="D169" s="13" t="s">
        <v>550</v>
      </c>
      <c r="E169" s="13" t="s">
        <v>551</v>
      </c>
      <c r="F169" s="14">
        <v>112</v>
      </c>
      <c r="G169" s="15">
        <v>719.37</v>
      </c>
      <c r="H169" s="16">
        <f>G169*0.1</f>
        <v>71.937</v>
      </c>
      <c r="I169" s="17">
        <f>G169*0.15</f>
        <v>107.9055</v>
      </c>
      <c r="J169" s="17">
        <f>G169+H169+I169</f>
        <v>899.2125</v>
      </c>
      <c r="K169" s="17">
        <f>J169*1.1</f>
        <v>989.13375</v>
      </c>
      <c r="M169" s="13" t="s">
        <v>557</v>
      </c>
      <c r="N169" s="18" t="s">
        <v>553</v>
      </c>
      <c r="O169" s="19" t="s">
        <v>560</v>
      </c>
      <c r="P169" s="20">
        <v>46297</v>
      </c>
    </row>
    <row r="170" customHeight="1" spans="1:16">
      <c r="A170" s="12" t="s">
        <v>547</v>
      </c>
      <c r="B170" s="13" t="s">
        <v>548</v>
      </c>
      <c r="C170" s="13" t="s">
        <v>559</v>
      </c>
      <c r="D170" s="13" t="s">
        <v>550</v>
      </c>
      <c r="E170" s="13" t="s">
        <v>551</v>
      </c>
      <c r="F170" s="14">
        <v>112</v>
      </c>
      <c r="G170" s="15">
        <v>719.37</v>
      </c>
      <c r="H170" s="16">
        <f>G170*0.1</f>
        <v>71.937</v>
      </c>
      <c r="I170" s="17">
        <f>G170*0.15</f>
        <v>107.9055</v>
      </c>
      <c r="J170" s="17">
        <f>G170+H170+I170</f>
        <v>899.2125</v>
      </c>
      <c r="K170" s="17">
        <f>J170*1.1</f>
        <v>989.13375</v>
      </c>
      <c r="M170" s="13" t="s">
        <v>552</v>
      </c>
      <c r="N170" s="18" t="s">
        <v>553</v>
      </c>
      <c r="O170" s="19" t="s">
        <v>561</v>
      </c>
      <c r="P170" s="20">
        <v>46297</v>
      </c>
    </row>
    <row r="171" customHeight="1" spans="1:16">
      <c r="A171" s="12" t="s">
        <v>547</v>
      </c>
      <c r="B171" s="13" t="s">
        <v>555</v>
      </c>
      <c r="C171" s="13" t="s">
        <v>559</v>
      </c>
      <c r="D171" s="13" t="s">
        <v>550</v>
      </c>
      <c r="E171" s="13" t="s">
        <v>551</v>
      </c>
      <c r="F171" s="14">
        <v>112</v>
      </c>
      <c r="G171" s="15">
        <v>719.37</v>
      </c>
      <c r="H171" s="16">
        <f>G171*0.1</f>
        <v>71.937</v>
      </c>
      <c r="I171" s="17">
        <f>G171*0.15</f>
        <v>107.9055</v>
      </c>
      <c r="J171" s="17">
        <f>G171+H171+I171</f>
        <v>899.2125</v>
      </c>
      <c r="K171" s="17">
        <f>J171*1.1</f>
        <v>989.13375</v>
      </c>
      <c r="M171" s="13" t="s">
        <v>557</v>
      </c>
      <c r="N171" s="18" t="s">
        <v>553</v>
      </c>
      <c r="O171" s="19" t="s">
        <v>562</v>
      </c>
      <c r="P171" s="20">
        <v>46297</v>
      </c>
    </row>
    <row r="172" customHeight="1" spans="1:16">
      <c r="A172" s="12" t="s">
        <v>547</v>
      </c>
      <c r="B172" s="13" t="s">
        <v>555</v>
      </c>
      <c r="C172" s="13" t="s">
        <v>559</v>
      </c>
      <c r="D172" s="13" t="s">
        <v>556</v>
      </c>
      <c r="E172" s="13" t="s">
        <v>551</v>
      </c>
      <c r="F172" s="14">
        <v>112</v>
      </c>
      <c r="G172" s="15">
        <v>719.37</v>
      </c>
      <c r="H172" s="16">
        <f>G172*0.1</f>
        <v>71.937</v>
      </c>
      <c r="I172" s="17">
        <f>G172*0.15</f>
        <v>107.9055</v>
      </c>
      <c r="J172" s="17">
        <f>G172+H172+I172</f>
        <v>899.2125</v>
      </c>
      <c r="K172" s="17">
        <f>J172*1.1</f>
        <v>989.13375</v>
      </c>
      <c r="M172" s="13" t="s">
        <v>557</v>
      </c>
      <c r="N172" s="18" t="s">
        <v>553</v>
      </c>
      <c r="O172" s="19" t="s">
        <v>563</v>
      </c>
      <c r="P172" s="20">
        <v>46297</v>
      </c>
    </row>
    <row r="173" customHeight="1" spans="1:16">
      <c r="A173" s="12" t="s">
        <v>564</v>
      </c>
      <c r="B173" s="13" t="s">
        <v>565</v>
      </c>
      <c r="C173" s="13" t="s">
        <v>566</v>
      </c>
      <c r="D173" s="13" t="s">
        <v>567</v>
      </c>
      <c r="E173" s="13" t="s">
        <v>568</v>
      </c>
      <c r="F173" s="14">
        <v>1</v>
      </c>
      <c r="G173" s="15">
        <v>109.08</v>
      </c>
      <c r="H173" s="16">
        <f>G173*0.14</f>
        <v>15.2712</v>
      </c>
      <c r="I173" s="17">
        <f>G173*0.22</f>
        <v>23.9976</v>
      </c>
      <c r="J173" s="17">
        <f>G173+H173+I173</f>
        <v>148.3488</v>
      </c>
      <c r="K173" s="17">
        <f>J173*1.1</f>
        <v>163.18368</v>
      </c>
      <c r="M173" s="13" t="s">
        <v>569</v>
      </c>
      <c r="N173" s="18" t="s">
        <v>570</v>
      </c>
      <c r="O173" s="19" t="s">
        <v>571</v>
      </c>
      <c r="P173" s="20">
        <v>46307</v>
      </c>
    </row>
    <row r="174" customHeight="1" spans="1:16">
      <c r="A174" s="12" t="s">
        <v>572</v>
      </c>
      <c r="B174" s="13" t="s">
        <v>572</v>
      </c>
      <c r="C174" s="13" t="s">
        <v>573</v>
      </c>
      <c r="D174" s="13" t="s">
        <v>388</v>
      </c>
      <c r="E174" s="13" t="s">
        <v>574</v>
      </c>
      <c r="F174" s="14">
        <v>30</v>
      </c>
      <c r="G174" s="15">
        <v>1745.43</v>
      </c>
      <c r="H174" s="16">
        <f>G174*0.1</f>
        <v>174.543</v>
      </c>
      <c r="I174" s="17">
        <f>G174*0.15</f>
        <v>261.8145</v>
      </c>
      <c r="J174" s="17">
        <f>G174+H174+I174</f>
        <v>2181.7875</v>
      </c>
      <c r="K174" s="17">
        <f>J174*1.1</f>
        <v>2399.96625</v>
      </c>
      <c r="M174" s="13" t="s">
        <v>575</v>
      </c>
      <c r="N174" s="18" t="s">
        <v>576</v>
      </c>
      <c r="O174" s="19" t="s">
        <v>577</v>
      </c>
      <c r="P174" s="20">
        <v>46297</v>
      </c>
    </row>
    <row r="175" customHeight="1" spans="1:16">
      <c r="A175" s="12" t="s">
        <v>572</v>
      </c>
      <c r="B175" s="13" t="s">
        <v>572</v>
      </c>
      <c r="C175" s="13" t="s">
        <v>578</v>
      </c>
      <c r="D175" s="13" t="s">
        <v>388</v>
      </c>
      <c r="E175" s="13" t="s">
        <v>574</v>
      </c>
      <c r="F175" s="14">
        <v>30</v>
      </c>
      <c r="G175" s="15">
        <v>1745.43</v>
      </c>
      <c r="H175" s="16">
        <f>G175*0.1</f>
        <v>174.543</v>
      </c>
      <c r="I175" s="17">
        <f>G175*0.15</f>
        <v>261.8145</v>
      </c>
      <c r="J175" s="17">
        <f>G175+H175+I175</f>
        <v>2181.7875</v>
      </c>
      <c r="K175" s="17">
        <f>J175*1.1</f>
        <v>2399.96625</v>
      </c>
      <c r="M175" s="13" t="s">
        <v>575</v>
      </c>
      <c r="N175" s="18" t="s">
        <v>576</v>
      </c>
      <c r="O175" s="19" t="s">
        <v>579</v>
      </c>
      <c r="P175" s="20">
        <v>46297</v>
      </c>
    </row>
    <row r="176" customHeight="1" spans="1:16">
      <c r="A176" s="12" t="s">
        <v>580</v>
      </c>
      <c r="B176" s="13" t="s">
        <v>581</v>
      </c>
      <c r="C176" s="13" t="s">
        <v>582</v>
      </c>
      <c r="D176" s="13" t="s">
        <v>583</v>
      </c>
      <c r="E176" s="13" t="s">
        <v>584</v>
      </c>
      <c r="F176" s="14">
        <v>10</v>
      </c>
      <c r="G176" s="15">
        <v>454.96</v>
      </c>
      <c r="H176" s="16">
        <f>G176*0.14</f>
        <v>63.6944</v>
      </c>
      <c r="I176" s="17">
        <f>G176*0.22</f>
        <v>100.0912</v>
      </c>
      <c r="J176" s="17">
        <f>G176+H176+I176</f>
        <v>618.7456</v>
      </c>
      <c r="K176" s="17">
        <f>J176*1.1</f>
        <v>680.62016</v>
      </c>
      <c r="M176" s="13" t="s">
        <v>585</v>
      </c>
      <c r="N176" s="18" t="s">
        <v>586</v>
      </c>
      <c r="O176" s="19" t="s">
        <v>587</v>
      </c>
      <c r="P176" s="20">
        <v>46301</v>
      </c>
    </row>
    <row r="177" customHeight="1" spans="1:16">
      <c r="A177" s="12" t="s">
        <v>580</v>
      </c>
      <c r="B177" s="13" t="s">
        <v>581</v>
      </c>
      <c r="C177" s="13" t="s">
        <v>588</v>
      </c>
      <c r="D177" s="13" t="s">
        <v>583</v>
      </c>
      <c r="E177" s="13" t="s">
        <v>584</v>
      </c>
      <c r="F177" s="14">
        <v>5</v>
      </c>
      <c r="G177" s="15">
        <v>228.06</v>
      </c>
      <c r="H177" s="16">
        <f>G177*0.14</f>
        <v>31.9284</v>
      </c>
      <c r="I177" s="17">
        <f>G177*0.22</f>
        <v>50.1732</v>
      </c>
      <c r="J177" s="17">
        <f>G177+H177+I177</f>
        <v>310.1616</v>
      </c>
      <c r="K177" s="17">
        <f>J177*1.1</f>
        <v>341.17776</v>
      </c>
      <c r="M177" s="13" t="s">
        <v>585</v>
      </c>
      <c r="N177" s="18" t="s">
        <v>586</v>
      </c>
      <c r="O177" s="19" t="s">
        <v>589</v>
      </c>
      <c r="P177" s="20">
        <v>46301</v>
      </c>
    </row>
    <row r="178" customHeight="1" spans="1:16">
      <c r="A178" s="12" t="s">
        <v>590</v>
      </c>
      <c r="B178" s="13" t="s">
        <v>591</v>
      </c>
      <c r="C178" s="13" t="s">
        <v>592</v>
      </c>
      <c r="D178" s="13" t="s">
        <v>593</v>
      </c>
      <c r="E178" s="13" t="s">
        <v>594</v>
      </c>
      <c r="F178" s="14">
        <v>1</v>
      </c>
      <c r="G178" s="15">
        <v>6885.63</v>
      </c>
      <c r="H178" s="16">
        <f>G178*0.1</f>
        <v>688.563</v>
      </c>
      <c r="I178" s="17">
        <f>G178*0.15</f>
        <v>1032.8445</v>
      </c>
      <c r="J178" s="17">
        <f>G178+H178+I178</f>
        <v>8607.0375</v>
      </c>
      <c r="K178" s="17">
        <f>J178*1.1</f>
        <v>9467.74125</v>
      </c>
      <c r="M178" s="13" t="s">
        <v>595</v>
      </c>
      <c r="N178" s="18" t="s">
        <v>596</v>
      </c>
      <c r="O178" s="19" t="s">
        <v>597</v>
      </c>
      <c r="P178" s="20">
        <v>46309</v>
      </c>
    </row>
    <row r="179" customHeight="1" spans="1:16">
      <c r="A179" s="12" t="s">
        <v>590</v>
      </c>
      <c r="B179" s="13" t="s">
        <v>598</v>
      </c>
      <c r="C179" s="13" t="s">
        <v>592</v>
      </c>
      <c r="D179" s="13" t="s">
        <v>599</v>
      </c>
      <c r="E179" s="13" t="s">
        <v>594</v>
      </c>
      <c r="F179" s="14">
        <v>1</v>
      </c>
      <c r="G179" s="15">
        <v>6885.63</v>
      </c>
      <c r="H179" s="16">
        <f>G179*0.1</f>
        <v>688.563</v>
      </c>
      <c r="I179" s="17">
        <f>G179*0.15</f>
        <v>1032.8445</v>
      </c>
      <c r="J179" s="17">
        <f>G179+H179+I179</f>
        <v>8607.0375</v>
      </c>
      <c r="K179" s="17">
        <f>J179*1.1</f>
        <v>9467.74125</v>
      </c>
      <c r="M179" s="13" t="s">
        <v>600</v>
      </c>
      <c r="N179" s="18" t="s">
        <v>596</v>
      </c>
      <c r="O179" s="19" t="s">
        <v>601</v>
      </c>
      <c r="P179" s="20">
        <v>46309</v>
      </c>
    </row>
    <row r="180" customHeight="1" spans="1:16">
      <c r="A180" s="12" t="s">
        <v>590</v>
      </c>
      <c r="B180" s="13" t="s">
        <v>598</v>
      </c>
      <c r="C180" s="13" t="s">
        <v>592</v>
      </c>
      <c r="D180" s="13" t="s">
        <v>602</v>
      </c>
      <c r="E180" s="13" t="s">
        <v>594</v>
      </c>
      <c r="F180" s="14">
        <v>1</v>
      </c>
      <c r="G180" s="15">
        <v>6885.63</v>
      </c>
      <c r="H180" s="16">
        <f>G180*0.1</f>
        <v>688.563</v>
      </c>
      <c r="I180" s="17">
        <f>G180*0.15</f>
        <v>1032.8445</v>
      </c>
      <c r="J180" s="17">
        <f>G180+H180+I180</f>
        <v>8607.0375</v>
      </c>
      <c r="K180" s="17">
        <f>J180*1.1</f>
        <v>9467.74125</v>
      </c>
      <c r="M180" s="13" t="s">
        <v>600</v>
      </c>
      <c r="N180" s="18" t="s">
        <v>596</v>
      </c>
      <c r="O180" s="19" t="s">
        <v>603</v>
      </c>
      <c r="P180" s="20">
        <v>46309</v>
      </c>
    </row>
    <row r="181" customHeight="1" spans="1:16">
      <c r="A181" s="12" t="s">
        <v>590</v>
      </c>
      <c r="B181" s="13" t="s">
        <v>598</v>
      </c>
      <c r="C181" s="13" t="s">
        <v>592</v>
      </c>
      <c r="D181" s="13" t="s">
        <v>593</v>
      </c>
      <c r="E181" s="13" t="s">
        <v>594</v>
      </c>
      <c r="F181" s="14">
        <v>1</v>
      </c>
      <c r="G181" s="15">
        <v>6885.63</v>
      </c>
      <c r="H181" s="16">
        <f>G181*0.1</f>
        <v>688.563</v>
      </c>
      <c r="I181" s="17">
        <f>G181*0.15</f>
        <v>1032.8445</v>
      </c>
      <c r="J181" s="17">
        <f>G181+H181+I181</f>
        <v>8607.0375</v>
      </c>
      <c r="K181" s="17">
        <f>J181*1.1</f>
        <v>9467.74125</v>
      </c>
      <c r="M181" s="13" t="s">
        <v>600</v>
      </c>
      <c r="N181" s="18" t="s">
        <v>596</v>
      </c>
      <c r="O181" s="19" t="s">
        <v>597</v>
      </c>
      <c r="P181" s="20">
        <v>46309</v>
      </c>
    </row>
    <row r="182" customHeight="1" spans="1:16">
      <c r="A182" s="12" t="s">
        <v>604</v>
      </c>
      <c r="B182" s="13" t="s">
        <v>604</v>
      </c>
      <c r="C182" s="13" t="s">
        <v>605</v>
      </c>
      <c r="D182" s="13" t="s">
        <v>31</v>
      </c>
      <c r="E182" s="13" t="s">
        <v>606</v>
      </c>
      <c r="F182" s="14">
        <v>100</v>
      </c>
      <c r="G182" s="15">
        <v>149.18</v>
      </c>
      <c r="H182" s="16">
        <f>G182*0.14</f>
        <v>20.8852</v>
      </c>
      <c r="I182" s="17">
        <f>G182*0.22</f>
        <v>32.8196</v>
      </c>
      <c r="J182" s="17">
        <f>G182+H182+I182</f>
        <v>202.8848</v>
      </c>
      <c r="K182" s="17">
        <f>J182*1.1</f>
        <v>223.17328</v>
      </c>
      <c r="M182" s="13" t="s">
        <v>607</v>
      </c>
      <c r="N182" s="18" t="s">
        <v>608</v>
      </c>
      <c r="O182" s="19" t="s">
        <v>609</v>
      </c>
      <c r="P182" s="20">
        <v>46303</v>
      </c>
    </row>
    <row r="183" customHeight="1" spans="1:16">
      <c r="A183" s="12" t="s">
        <v>604</v>
      </c>
      <c r="B183" s="13" t="s">
        <v>604</v>
      </c>
      <c r="C183" s="13" t="s">
        <v>610</v>
      </c>
      <c r="D183" s="13" t="s">
        <v>611</v>
      </c>
      <c r="E183" s="13" t="s">
        <v>606</v>
      </c>
      <c r="F183" s="14">
        <v>100</v>
      </c>
      <c r="G183" s="15">
        <v>88.51</v>
      </c>
      <c r="H183" s="16">
        <f>G183*0.17</f>
        <v>15.0467</v>
      </c>
      <c r="I183" s="17">
        <f>G183*0.3</f>
        <v>26.553</v>
      </c>
      <c r="J183" s="17">
        <f>G183+H183+I183</f>
        <v>130.1097</v>
      </c>
      <c r="K183" s="17">
        <f>J183*1.1</f>
        <v>143.12067</v>
      </c>
      <c r="M183" s="13" t="s">
        <v>612</v>
      </c>
      <c r="N183" s="18" t="s">
        <v>613</v>
      </c>
      <c r="O183" s="19" t="s">
        <v>614</v>
      </c>
      <c r="P183" s="20">
        <v>46307</v>
      </c>
    </row>
    <row r="184" customHeight="1" spans="1:16">
      <c r="A184" s="12" t="s">
        <v>604</v>
      </c>
      <c r="B184" s="13" t="s">
        <v>604</v>
      </c>
      <c r="C184" s="13" t="s">
        <v>610</v>
      </c>
      <c r="D184" s="13" t="s">
        <v>611</v>
      </c>
      <c r="E184" s="13" t="s">
        <v>606</v>
      </c>
      <c r="F184" s="14">
        <v>100</v>
      </c>
      <c r="G184" s="15">
        <v>88.51</v>
      </c>
      <c r="H184" s="16">
        <f>G184*0.17</f>
        <v>15.0467</v>
      </c>
      <c r="I184" s="17">
        <f>G184*0.3</f>
        <v>26.553</v>
      </c>
      <c r="J184" s="17">
        <f>G184+H184+I184</f>
        <v>130.1097</v>
      </c>
      <c r="K184" s="17">
        <f>J184*1.1</f>
        <v>143.12067</v>
      </c>
      <c r="M184" s="13" t="s">
        <v>615</v>
      </c>
      <c r="N184" s="18" t="s">
        <v>613</v>
      </c>
      <c r="O184" s="19" t="s">
        <v>614</v>
      </c>
      <c r="P184" s="20">
        <v>46307</v>
      </c>
    </row>
    <row r="185" customHeight="1" spans="1:16">
      <c r="A185" s="12" t="s">
        <v>604</v>
      </c>
      <c r="B185" s="13" t="s">
        <v>616</v>
      </c>
      <c r="C185" s="13" t="s">
        <v>617</v>
      </c>
      <c r="D185" s="13" t="s">
        <v>358</v>
      </c>
      <c r="E185" s="13" t="s">
        <v>606</v>
      </c>
      <c r="F185" s="14">
        <v>20</v>
      </c>
      <c r="G185" s="15">
        <v>45.17</v>
      </c>
      <c r="H185" s="16">
        <f>G185*0.17</f>
        <v>7.6789</v>
      </c>
      <c r="I185" s="17">
        <f>G185*0.3</f>
        <v>13.551</v>
      </c>
      <c r="J185" s="17">
        <f>G185+H185+I185</f>
        <v>66.3999</v>
      </c>
      <c r="K185" s="17">
        <f>J185*1.1</f>
        <v>73.03989</v>
      </c>
      <c r="M185" s="13" t="s">
        <v>618</v>
      </c>
      <c r="N185" s="18" t="s">
        <v>619</v>
      </c>
      <c r="O185" s="19" t="s">
        <v>620</v>
      </c>
      <c r="P185" s="20">
        <v>46301</v>
      </c>
    </row>
    <row r="186" customHeight="1" spans="1:16">
      <c r="A186" s="12" t="s">
        <v>604</v>
      </c>
      <c r="B186" s="13" t="s">
        <v>621</v>
      </c>
      <c r="C186" s="13" t="s">
        <v>622</v>
      </c>
      <c r="D186" s="13" t="s">
        <v>623</v>
      </c>
      <c r="E186" s="13" t="s">
        <v>606</v>
      </c>
      <c r="F186" s="14">
        <v>100</v>
      </c>
      <c r="G186" s="15">
        <v>156.84</v>
      </c>
      <c r="H186" s="16">
        <f>G186*0.14</f>
        <v>21.9576</v>
      </c>
      <c r="I186" s="17">
        <f>G186*0.22</f>
        <v>34.5048</v>
      </c>
      <c r="J186" s="17">
        <f>G186+H186+I186</f>
        <v>213.3024</v>
      </c>
      <c r="K186" s="17">
        <f>J186*1.1</f>
        <v>234.63264</v>
      </c>
      <c r="M186" s="13" t="s">
        <v>624</v>
      </c>
      <c r="N186" s="18" t="s">
        <v>625</v>
      </c>
      <c r="O186" s="19" t="s">
        <v>626</v>
      </c>
      <c r="P186" s="20">
        <v>46297</v>
      </c>
    </row>
    <row r="187" customHeight="1" spans="1:16">
      <c r="A187" s="12" t="s">
        <v>604</v>
      </c>
      <c r="B187" s="13" t="s">
        <v>621</v>
      </c>
      <c r="C187" s="13" t="s">
        <v>627</v>
      </c>
      <c r="D187" s="13" t="s">
        <v>623</v>
      </c>
      <c r="E187" s="13" t="s">
        <v>606</v>
      </c>
      <c r="F187" s="14">
        <v>20</v>
      </c>
      <c r="G187" s="15">
        <v>65.5</v>
      </c>
      <c r="H187" s="16">
        <f>G187*0.17</f>
        <v>11.135</v>
      </c>
      <c r="I187" s="17">
        <f>G187*0.3</f>
        <v>19.65</v>
      </c>
      <c r="J187" s="17">
        <f>G187+H187+I187</f>
        <v>96.285</v>
      </c>
      <c r="K187" s="17">
        <f>J187*1.1</f>
        <v>105.9135</v>
      </c>
      <c r="M187" s="13" t="s">
        <v>624</v>
      </c>
      <c r="N187" s="18" t="s">
        <v>625</v>
      </c>
      <c r="O187" s="19" t="s">
        <v>628</v>
      </c>
      <c r="P187" s="20">
        <v>46297</v>
      </c>
    </row>
    <row r="188" customHeight="1" spans="1:16">
      <c r="A188" s="12" t="s">
        <v>604</v>
      </c>
      <c r="B188" s="13" t="s">
        <v>621</v>
      </c>
      <c r="C188" s="13" t="s">
        <v>629</v>
      </c>
      <c r="D188" s="13" t="s">
        <v>623</v>
      </c>
      <c r="E188" s="13" t="s">
        <v>606</v>
      </c>
      <c r="F188" s="14">
        <v>30</v>
      </c>
      <c r="G188" s="15">
        <v>116.63</v>
      </c>
      <c r="H188" s="16">
        <f>G188*0.14</f>
        <v>16.3282</v>
      </c>
      <c r="I188" s="17">
        <f>G188*0.22</f>
        <v>25.6586</v>
      </c>
      <c r="J188" s="17">
        <f>G188+H188+I188</f>
        <v>158.6168</v>
      </c>
      <c r="K188" s="17">
        <f>J188*1.1</f>
        <v>174.47848</v>
      </c>
      <c r="M188" s="13" t="s">
        <v>624</v>
      </c>
      <c r="N188" s="18" t="s">
        <v>625</v>
      </c>
      <c r="O188" s="19" t="s">
        <v>630</v>
      </c>
      <c r="P188" s="20">
        <v>46297</v>
      </c>
    </row>
    <row r="189" customHeight="1" spans="1:16">
      <c r="A189" s="12" t="s">
        <v>604</v>
      </c>
      <c r="B189" s="13" t="s">
        <v>621</v>
      </c>
      <c r="C189" s="13" t="s">
        <v>631</v>
      </c>
      <c r="D189" s="13" t="s">
        <v>623</v>
      </c>
      <c r="E189" s="13" t="s">
        <v>606</v>
      </c>
      <c r="F189" s="14">
        <v>50</v>
      </c>
      <c r="G189" s="15">
        <v>194.38</v>
      </c>
      <c r="H189" s="16">
        <f>G189*0.14</f>
        <v>27.2132</v>
      </c>
      <c r="I189" s="17">
        <f>G189*0.22</f>
        <v>42.7636</v>
      </c>
      <c r="J189" s="17">
        <f>G189+H189+I189</f>
        <v>264.3568</v>
      </c>
      <c r="K189" s="17">
        <f>J189*1.1</f>
        <v>290.79248</v>
      </c>
      <c r="M189" s="13" t="s">
        <v>624</v>
      </c>
      <c r="N189" s="18" t="s">
        <v>625</v>
      </c>
      <c r="O189" s="19" t="s">
        <v>632</v>
      </c>
      <c r="P189" s="20">
        <v>46297</v>
      </c>
    </row>
    <row r="190" customHeight="1" spans="1:16">
      <c r="A190" s="12" t="s">
        <v>604</v>
      </c>
      <c r="B190" s="13" t="s">
        <v>621</v>
      </c>
      <c r="C190" s="13" t="s">
        <v>633</v>
      </c>
      <c r="D190" s="13" t="s">
        <v>623</v>
      </c>
      <c r="E190" s="13" t="s">
        <v>606</v>
      </c>
      <c r="F190" s="14">
        <v>60</v>
      </c>
      <c r="G190" s="15">
        <v>132.89</v>
      </c>
      <c r="H190" s="16">
        <f>G190*0.14</f>
        <v>18.6046</v>
      </c>
      <c r="I190" s="17">
        <f>G190*0.22</f>
        <v>29.2358</v>
      </c>
      <c r="J190" s="17">
        <f>G190+H190+I190</f>
        <v>180.7304</v>
      </c>
      <c r="K190" s="17">
        <f>J190*1.1</f>
        <v>198.80344</v>
      </c>
      <c r="M190" s="13" t="s">
        <v>624</v>
      </c>
      <c r="N190" s="18" t="s">
        <v>625</v>
      </c>
      <c r="O190" s="19" t="s">
        <v>634</v>
      </c>
      <c r="P190" s="20">
        <v>46297</v>
      </c>
    </row>
    <row r="191" customHeight="1" spans="1:16">
      <c r="A191" s="12" t="s">
        <v>604</v>
      </c>
      <c r="B191" s="13" t="s">
        <v>621</v>
      </c>
      <c r="C191" s="13" t="s">
        <v>635</v>
      </c>
      <c r="D191" s="13" t="s">
        <v>623</v>
      </c>
      <c r="E191" s="13" t="s">
        <v>606</v>
      </c>
      <c r="F191" s="14">
        <v>100</v>
      </c>
      <c r="G191" s="15">
        <v>156.84</v>
      </c>
      <c r="H191" s="16">
        <f>G191*0.14</f>
        <v>21.9576</v>
      </c>
      <c r="I191" s="17">
        <f>G191*0.22</f>
        <v>34.5048</v>
      </c>
      <c r="J191" s="17">
        <f>G191+H191+I191</f>
        <v>213.3024</v>
      </c>
      <c r="K191" s="17">
        <f>J191*1.1</f>
        <v>234.63264</v>
      </c>
      <c r="M191" s="13" t="s">
        <v>624</v>
      </c>
      <c r="N191" s="18" t="s">
        <v>625</v>
      </c>
      <c r="O191" s="19" t="s">
        <v>636</v>
      </c>
      <c r="P191" s="20">
        <v>46297</v>
      </c>
    </row>
    <row r="192" customHeight="1" spans="1:16">
      <c r="A192" s="12" t="s">
        <v>604</v>
      </c>
      <c r="B192" s="13" t="s">
        <v>621</v>
      </c>
      <c r="C192" s="13" t="s">
        <v>637</v>
      </c>
      <c r="D192" s="13" t="s">
        <v>638</v>
      </c>
      <c r="E192" s="13" t="s">
        <v>606</v>
      </c>
      <c r="F192" s="14">
        <v>24</v>
      </c>
      <c r="G192" s="15">
        <v>133.45</v>
      </c>
      <c r="H192" s="16">
        <f>G192*0.14</f>
        <v>18.683</v>
      </c>
      <c r="I192" s="17">
        <f>G192*0.22</f>
        <v>29.359</v>
      </c>
      <c r="J192" s="17">
        <f>G192+H192+I192</f>
        <v>181.492</v>
      </c>
      <c r="K192" s="17">
        <f>J192*1.1</f>
        <v>199.6412</v>
      </c>
      <c r="M192" s="13" t="s">
        <v>624</v>
      </c>
      <c r="N192" s="18" t="s">
        <v>639</v>
      </c>
      <c r="O192" s="19" t="s">
        <v>640</v>
      </c>
      <c r="P192" s="20">
        <v>46297</v>
      </c>
    </row>
    <row r="193" customHeight="1" spans="1:16">
      <c r="A193" s="12" t="s">
        <v>604</v>
      </c>
      <c r="B193" s="13" t="s">
        <v>621</v>
      </c>
      <c r="C193" s="13" t="s">
        <v>637</v>
      </c>
      <c r="D193" s="13" t="s">
        <v>623</v>
      </c>
      <c r="E193" s="13" t="s">
        <v>606</v>
      </c>
      <c r="F193" s="14">
        <v>24</v>
      </c>
      <c r="G193" s="15">
        <v>133.45</v>
      </c>
      <c r="H193" s="16">
        <f>G193*0.14</f>
        <v>18.683</v>
      </c>
      <c r="I193" s="17">
        <f>G193*0.22</f>
        <v>29.359</v>
      </c>
      <c r="J193" s="17">
        <f>G193+H193+I193</f>
        <v>181.492</v>
      </c>
      <c r="K193" s="17">
        <f>J193*1.1</f>
        <v>199.6412</v>
      </c>
      <c r="M193" s="13" t="s">
        <v>624</v>
      </c>
      <c r="N193" s="18" t="s">
        <v>625</v>
      </c>
      <c r="O193" s="19" t="s">
        <v>641</v>
      </c>
      <c r="P193" s="20">
        <v>46297</v>
      </c>
    </row>
    <row r="194" customHeight="1" spans="1:16">
      <c r="A194" s="12" t="s">
        <v>604</v>
      </c>
      <c r="B194" s="13" t="s">
        <v>621</v>
      </c>
      <c r="C194" s="13" t="s">
        <v>642</v>
      </c>
      <c r="D194" s="13" t="s">
        <v>638</v>
      </c>
      <c r="E194" s="13" t="s">
        <v>606</v>
      </c>
      <c r="F194" s="14">
        <v>48</v>
      </c>
      <c r="G194" s="15">
        <v>186.61</v>
      </c>
      <c r="H194" s="16">
        <f>G194*0.14</f>
        <v>26.1254</v>
      </c>
      <c r="I194" s="17">
        <f>G194*0.22</f>
        <v>41.0542</v>
      </c>
      <c r="J194" s="17">
        <f>G194+H194+I194</f>
        <v>253.7896</v>
      </c>
      <c r="K194" s="17">
        <f>J194*1.1</f>
        <v>279.16856</v>
      </c>
      <c r="M194" s="13" t="s">
        <v>624</v>
      </c>
      <c r="N194" s="18" t="s">
        <v>639</v>
      </c>
      <c r="O194" s="19" t="s">
        <v>643</v>
      </c>
      <c r="P194" s="20">
        <v>46297</v>
      </c>
    </row>
    <row r="195" customHeight="1" spans="1:16">
      <c r="A195" s="12" t="s">
        <v>604</v>
      </c>
      <c r="B195" s="13" t="s">
        <v>621</v>
      </c>
      <c r="C195" s="13" t="s">
        <v>642</v>
      </c>
      <c r="D195" s="13" t="s">
        <v>623</v>
      </c>
      <c r="E195" s="13" t="s">
        <v>606</v>
      </c>
      <c r="F195" s="14">
        <v>48</v>
      </c>
      <c r="G195" s="15">
        <v>186.61</v>
      </c>
      <c r="H195" s="16">
        <f>G195*0.14</f>
        <v>26.1254</v>
      </c>
      <c r="I195" s="17">
        <f>G195*0.22</f>
        <v>41.0542</v>
      </c>
      <c r="J195" s="17">
        <f>G195+H195+I195</f>
        <v>253.7896</v>
      </c>
      <c r="K195" s="17">
        <f>J195*1.1</f>
        <v>279.16856</v>
      </c>
      <c r="M195" s="13" t="s">
        <v>624</v>
      </c>
      <c r="N195" s="18" t="s">
        <v>625</v>
      </c>
      <c r="O195" s="19" t="s">
        <v>644</v>
      </c>
      <c r="P195" s="20">
        <v>46297</v>
      </c>
    </row>
    <row r="196" customHeight="1" spans="1:16">
      <c r="A196" s="12" t="s">
        <v>604</v>
      </c>
      <c r="B196" s="13" t="s">
        <v>621</v>
      </c>
      <c r="C196" s="13" t="s">
        <v>645</v>
      </c>
      <c r="D196" s="13" t="s">
        <v>623</v>
      </c>
      <c r="E196" s="13" t="s">
        <v>606</v>
      </c>
      <c r="F196" s="14">
        <v>28</v>
      </c>
      <c r="G196" s="15">
        <v>108.85</v>
      </c>
      <c r="H196" s="16">
        <f>G196*0.14</f>
        <v>15.239</v>
      </c>
      <c r="I196" s="17">
        <f>G196*0.22</f>
        <v>23.947</v>
      </c>
      <c r="J196" s="17">
        <f>G196+H196+I196</f>
        <v>148.036</v>
      </c>
      <c r="K196" s="17">
        <f>J196*1.1</f>
        <v>162.8396</v>
      </c>
      <c r="M196" s="13" t="s">
        <v>624</v>
      </c>
      <c r="N196" s="18" t="s">
        <v>625</v>
      </c>
      <c r="O196" s="19" t="s">
        <v>646</v>
      </c>
      <c r="P196" s="20">
        <v>46297</v>
      </c>
    </row>
    <row r="197" customHeight="1" spans="1:16">
      <c r="A197" s="12" t="s">
        <v>604</v>
      </c>
      <c r="B197" s="13" t="s">
        <v>621</v>
      </c>
      <c r="C197" s="13" t="s">
        <v>647</v>
      </c>
      <c r="D197" s="13" t="s">
        <v>638</v>
      </c>
      <c r="E197" s="13" t="s">
        <v>606</v>
      </c>
      <c r="F197" s="14">
        <v>28</v>
      </c>
      <c r="G197" s="15">
        <v>108.85</v>
      </c>
      <c r="H197" s="16">
        <f>G197*0.14</f>
        <v>15.239</v>
      </c>
      <c r="I197" s="17">
        <f>G197*0.22</f>
        <v>23.947</v>
      </c>
      <c r="J197" s="17">
        <f>G197+H197+I197</f>
        <v>148.036</v>
      </c>
      <c r="K197" s="17">
        <f>J197*1.1</f>
        <v>162.8396</v>
      </c>
      <c r="M197" s="13" t="s">
        <v>624</v>
      </c>
      <c r="N197" s="18" t="s">
        <v>639</v>
      </c>
      <c r="O197" s="19" t="s">
        <v>648</v>
      </c>
      <c r="P197" s="20">
        <v>46297</v>
      </c>
    </row>
    <row r="198" customHeight="1" spans="1:16">
      <c r="A198" s="12" t="s">
        <v>604</v>
      </c>
      <c r="B198" s="13" t="s">
        <v>621</v>
      </c>
      <c r="C198" s="13" t="s">
        <v>649</v>
      </c>
      <c r="D198" s="13" t="s">
        <v>638</v>
      </c>
      <c r="E198" s="13" t="s">
        <v>606</v>
      </c>
      <c r="F198" s="14">
        <v>56</v>
      </c>
      <c r="G198" s="15">
        <v>217.71</v>
      </c>
      <c r="H198" s="16">
        <f>G198*0.14</f>
        <v>30.4794</v>
      </c>
      <c r="I198" s="17">
        <f>G198*0.22</f>
        <v>47.8962</v>
      </c>
      <c r="J198" s="17">
        <f>G198+H198+I198</f>
        <v>296.0856</v>
      </c>
      <c r="K198" s="17">
        <f>J198*1.1</f>
        <v>325.69416</v>
      </c>
      <c r="M198" s="13" t="s">
        <v>624</v>
      </c>
      <c r="N198" s="18" t="s">
        <v>639</v>
      </c>
      <c r="O198" s="19" t="s">
        <v>650</v>
      </c>
      <c r="P198" s="20">
        <v>46297</v>
      </c>
    </row>
    <row r="199" customHeight="1" spans="1:16">
      <c r="A199" s="12" t="s">
        <v>604</v>
      </c>
      <c r="B199" s="13" t="s">
        <v>621</v>
      </c>
      <c r="C199" s="13" t="s">
        <v>649</v>
      </c>
      <c r="D199" s="13" t="s">
        <v>623</v>
      </c>
      <c r="E199" s="13" t="s">
        <v>606</v>
      </c>
      <c r="F199" s="14">
        <v>56</v>
      </c>
      <c r="G199" s="15">
        <v>217.71</v>
      </c>
      <c r="H199" s="16">
        <f>G199*0.14</f>
        <v>30.4794</v>
      </c>
      <c r="I199" s="17">
        <f>G199*0.22</f>
        <v>47.8962</v>
      </c>
      <c r="J199" s="17">
        <f>G199+H199+I199</f>
        <v>296.0856</v>
      </c>
      <c r="K199" s="17">
        <f>J199*1.1</f>
        <v>325.69416</v>
      </c>
      <c r="M199" s="13" t="s">
        <v>624</v>
      </c>
      <c r="N199" s="18" t="s">
        <v>625</v>
      </c>
      <c r="O199" s="19" t="s">
        <v>651</v>
      </c>
      <c r="P199" s="20">
        <v>46297</v>
      </c>
    </row>
    <row r="200" customHeight="1" spans="1:16">
      <c r="A200" s="12" t="s">
        <v>604</v>
      </c>
      <c r="B200" s="13" t="s">
        <v>621</v>
      </c>
      <c r="C200" s="13" t="s">
        <v>652</v>
      </c>
      <c r="D200" s="13" t="s">
        <v>623</v>
      </c>
      <c r="E200" s="13" t="s">
        <v>606</v>
      </c>
      <c r="F200" s="14">
        <v>20</v>
      </c>
      <c r="G200" s="15">
        <v>65.5</v>
      </c>
      <c r="H200" s="16">
        <f>G200*0.17</f>
        <v>11.135</v>
      </c>
      <c r="I200" s="17">
        <f>G200*0.3</f>
        <v>19.65</v>
      </c>
      <c r="J200" s="17">
        <f>G200+H200+I200</f>
        <v>96.285</v>
      </c>
      <c r="K200" s="17">
        <f>J200*1.1</f>
        <v>105.9135</v>
      </c>
      <c r="M200" s="13" t="s">
        <v>624</v>
      </c>
      <c r="N200" s="18" t="s">
        <v>625</v>
      </c>
      <c r="O200" s="19" t="s">
        <v>653</v>
      </c>
      <c r="P200" s="20">
        <v>46297</v>
      </c>
    </row>
    <row r="201" customHeight="1" spans="1:16">
      <c r="A201" s="12" t="s">
        <v>604</v>
      </c>
      <c r="B201" s="13" t="s">
        <v>621</v>
      </c>
      <c r="C201" s="13" t="s">
        <v>654</v>
      </c>
      <c r="D201" s="13" t="s">
        <v>623</v>
      </c>
      <c r="E201" s="13" t="s">
        <v>606</v>
      </c>
      <c r="F201" s="14">
        <v>24</v>
      </c>
      <c r="G201" s="15">
        <v>133.45</v>
      </c>
      <c r="H201" s="16">
        <f>G201*0.14</f>
        <v>18.683</v>
      </c>
      <c r="I201" s="17">
        <f>G201*0.22</f>
        <v>29.359</v>
      </c>
      <c r="J201" s="17">
        <f>G201+H201+I201</f>
        <v>181.492</v>
      </c>
      <c r="K201" s="17">
        <f>J201*1.1</f>
        <v>199.6412</v>
      </c>
      <c r="M201" s="13" t="s">
        <v>624</v>
      </c>
      <c r="N201" s="18" t="s">
        <v>625</v>
      </c>
      <c r="O201" s="19" t="s">
        <v>655</v>
      </c>
      <c r="P201" s="20">
        <v>46297</v>
      </c>
    </row>
    <row r="202" customHeight="1" spans="1:16">
      <c r="A202" s="12" t="s">
        <v>604</v>
      </c>
      <c r="B202" s="13" t="s">
        <v>621</v>
      </c>
      <c r="C202" s="13" t="s">
        <v>656</v>
      </c>
      <c r="D202" s="13" t="s">
        <v>623</v>
      </c>
      <c r="E202" s="13" t="s">
        <v>606</v>
      </c>
      <c r="F202" s="14">
        <v>30</v>
      </c>
      <c r="G202" s="15">
        <v>116.63</v>
      </c>
      <c r="H202" s="16">
        <f>G202*0.14</f>
        <v>16.3282</v>
      </c>
      <c r="I202" s="17">
        <f>G202*0.22</f>
        <v>25.6586</v>
      </c>
      <c r="J202" s="17">
        <f>G202+H202+I202</f>
        <v>158.6168</v>
      </c>
      <c r="K202" s="17">
        <f>J202*1.1</f>
        <v>174.47848</v>
      </c>
      <c r="M202" s="13" t="s">
        <v>624</v>
      </c>
      <c r="N202" s="18" t="s">
        <v>625</v>
      </c>
      <c r="O202" s="19" t="s">
        <v>657</v>
      </c>
      <c r="P202" s="20">
        <v>46297</v>
      </c>
    </row>
    <row r="203" customHeight="1" spans="1:16">
      <c r="A203" s="12" t="s">
        <v>604</v>
      </c>
      <c r="B203" s="13" t="s">
        <v>621</v>
      </c>
      <c r="C203" s="13" t="s">
        <v>658</v>
      </c>
      <c r="D203" s="13" t="s">
        <v>623</v>
      </c>
      <c r="E203" s="13" t="s">
        <v>606</v>
      </c>
      <c r="F203" s="14">
        <v>50</v>
      </c>
      <c r="G203" s="15">
        <v>194.38</v>
      </c>
      <c r="H203" s="16">
        <f>G203*0.14</f>
        <v>27.2132</v>
      </c>
      <c r="I203" s="17">
        <f>G203*0.22</f>
        <v>42.7636</v>
      </c>
      <c r="J203" s="17">
        <f>G203+H203+I203</f>
        <v>264.3568</v>
      </c>
      <c r="K203" s="17">
        <f>J203*1.1</f>
        <v>290.79248</v>
      </c>
      <c r="M203" s="13" t="s">
        <v>624</v>
      </c>
      <c r="N203" s="18" t="s">
        <v>625</v>
      </c>
      <c r="O203" s="19" t="s">
        <v>659</v>
      </c>
      <c r="P203" s="20">
        <v>46297</v>
      </c>
    </row>
    <row r="204" customHeight="1" spans="1:16">
      <c r="A204" s="12" t="s">
        <v>604</v>
      </c>
      <c r="B204" s="13" t="s">
        <v>621</v>
      </c>
      <c r="C204" s="13" t="s">
        <v>660</v>
      </c>
      <c r="D204" s="13" t="s">
        <v>623</v>
      </c>
      <c r="E204" s="13" t="s">
        <v>606</v>
      </c>
      <c r="F204" s="14">
        <v>60</v>
      </c>
      <c r="G204" s="15">
        <v>132.89</v>
      </c>
      <c r="H204" s="16">
        <f>G204*0.14</f>
        <v>18.6046</v>
      </c>
      <c r="I204" s="17">
        <f>G204*0.22</f>
        <v>29.2358</v>
      </c>
      <c r="J204" s="17">
        <f>G204+H204+I204</f>
        <v>180.7304</v>
      </c>
      <c r="K204" s="17">
        <f>J204*1.1</f>
        <v>198.80344</v>
      </c>
      <c r="M204" s="13" t="s">
        <v>624</v>
      </c>
      <c r="N204" s="18" t="s">
        <v>625</v>
      </c>
      <c r="O204" s="19" t="s">
        <v>661</v>
      </c>
      <c r="P204" s="20">
        <v>46297</v>
      </c>
    </row>
    <row r="205" customHeight="1" spans="1:16">
      <c r="A205" s="12" t="s">
        <v>662</v>
      </c>
      <c r="B205" s="13" t="s">
        <v>663</v>
      </c>
      <c r="C205" s="13" t="s">
        <v>664</v>
      </c>
      <c r="D205" s="13" t="s">
        <v>665</v>
      </c>
      <c r="E205" s="13" t="s">
        <v>666</v>
      </c>
      <c r="F205" s="14">
        <v>5</v>
      </c>
      <c r="G205" s="15">
        <v>3423.8</v>
      </c>
      <c r="H205" s="16">
        <f>G205*0.1</f>
        <v>342.38</v>
      </c>
      <c r="I205" s="17">
        <f>G205*0.15</f>
        <v>513.57</v>
      </c>
      <c r="J205" s="17">
        <f>G205+H205+I205</f>
        <v>4279.75</v>
      </c>
      <c r="K205" s="17">
        <f>J205*1.1</f>
        <v>4707.725</v>
      </c>
      <c r="M205" s="13" t="s">
        <v>667</v>
      </c>
      <c r="N205" s="18" t="s">
        <v>668</v>
      </c>
      <c r="O205" s="19" t="s">
        <v>669</v>
      </c>
      <c r="P205" s="20">
        <v>46309</v>
      </c>
    </row>
    <row r="206" customHeight="1" spans="1:16">
      <c r="A206" s="12" t="s">
        <v>670</v>
      </c>
      <c r="B206" s="13" t="s">
        <v>670</v>
      </c>
      <c r="C206" s="13" t="s">
        <v>671</v>
      </c>
      <c r="D206" s="13" t="s">
        <v>282</v>
      </c>
      <c r="E206" s="13" t="s">
        <v>672</v>
      </c>
      <c r="F206" s="14">
        <v>1</v>
      </c>
      <c r="G206" s="15">
        <v>64.85</v>
      </c>
      <c r="H206" s="16">
        <f>G206*0.17</f>
        <v>11.0245</v>
      </c>
      <c r="I206" s="17">
        <f>G206*0.3</f>
        <v>19.455</v>
      </c>
      <c r="J206" s="17">
        <f>G206+H206+I206</f>
        <v>95.3295</v>
      </c>
      <c r="K206" s="17">
        <f>J206*1.1</f>
        <v>104.86245</v>
      </c>
      <c r="M206" s="13" t="s">
        <v>673</v>
      </c>
      <c r="N206" s="18" t="s">
        <v>674</v>
      </c>
      <c r="O206" s="19" t="s">
        <v>675</v>
      </c>
      <c r="P206" s="20">
        <v>46304</v>
      </c>
    </row>
    <row r="207" customHeight="1" spans="1:16">
      <c r="A207" s="12" t="s">
        <v>670</v>
      </c>
      <c r="B207" s="13" t="s">
        <v>676</v>
      </c>
      <c r="C207" s="13" t="s">
        <v>677</v>
      </c>
      <c r="D207" s="13" t="s">
        <v>678</v>
      </c>
      <c r="E207" s="13" t="s">
        <v>679</v>
      </c>
      <c r="F207" s="14">
        <v>20</v>
      </c>
      <c r="G207" s="15">
        <v>273.79</v>
      </c>
      <c r="H207" s="16">
        <f>G207*0.14</f>
        <v>38.3306</v>
      </c>
      <c r="I207" s="17">
        <f>G207*0.22</f>
        <v>60.2338</v>
      </c>
      <c r="J207" s="17">
        <f>G207+H207+I207</f>
        <v>372.3544</v>
      </c>
      <c r="K207" s="17">
        <f>J207*1.1</f>
        <v>409.58984</v>
      </c>
      <c r="M207" s="13" t="s">
        <v>680</v>
      </c>
      <c r="N207" s="18" t="s">
        <v>681</v>
      </c>
      <c r="O207" s="19" t="s">
        <v>682</v>
      </c>
      <c r="P207" s="20">
        <v>46307</v>
      </c>
    </row>
    <row r="208" customHeight="1" spans="1:16">
      <c r="A208" s="12" t="s">
        <v>670</v>
      </c>
      <c r="B208" s="13" t="s">
        <v>676</v>
      </c>
      <c r="C208" s="13" t="s">
        <v>677</v>
      </c>
      <c r="D208" s="13" t="s">
        <v>678</v>
      </c>
      <c r="E208" s="13" t="s">
        <v>679</v>
      </c>
      <c r="F208" s="14">
        <v>20</v>
      </c>
      <c r="G208" s="15">
        <v>273.79</v>
      </c>
      <c r="H208" s="16">
        <f>G208*0.14</f>
        <v>38.3306</v>
      </c>
      <c r="I208" s="17">
        <f>G208*0.22</f>
        <v>60.2338</v>
      </c>
      <c r="J208" s="17">
        <f>G208+H208+I208</f>
        <v>372.3544</v>
      </c>
      <c r="K208" s="17">
        <f>J208*1.1</f>
        <v>409.58984</v>
      </c>
      <c r="M208" s="13" t="s">
        <v>683</v>
      </c>
      <c r="N208" s="18" t="s">
        <v>681</v>
      </c>
      <c r="O208" s="19" t="s">
        <v>682</v>
      </c>
      <c r="P208" s="20">
        <v>46307</v>
      </c>
    </row>
    <row r="209" customHeight="1" spans="1:16">
      <c r="A209" s="12" t="s">
        <v>670</v>
      </c>
      <c r="B209" s="13" t="s">
        <v>684</v>
      </c>
      <c r="C209" s="13" t="s">
        <v>685</v>
      </c>
      <c r="D209" s="13" t="s">
        <v>686</v>
      </c>
      <c r="E209" s="13" t="s">
        <v>679</v>
      </c>
      <c r="F209" s="14">
        <v>1</v>
      </c>
      <c r="G209" s="15">
        <v>116.45</v>
      </c>
      <c r="H209" s="16">
        <f>G209*0.14</f>
        <v>16.303</v>
      </c>
      <c r="I209" s="17">
        <f>G209*0.22</f>
        <v>25.619</v>
      </c>
      <c r="J209" s="17">
        <f>G209+H209+I209</f>
        <v>158.372</v>
      </c>
      <c r="K209" s="17">
        <f>J209*1.1</f>
        <v>174.2092</v>
      </c>
      <c r="M209" s="13" t="s">
        <v>687</v>
      </c>
      <c r="N209" s="18" t="s">
        <v>688</v>
      </c>
      <c r="O209" s="19" t="s">
        <v>689</v>
      </c>
      <c r="P209" s="20">
        <v>46309</v>
      </c>
    </row>
    <row r="210" customHeight="1" spans="1:16">
      <c r="A210" s="12" t="s">
        <v>670</v>
      </c>
      <c r="B210" s="13" t="s">
        <v>690</v>
      </c>
      <c r="C210" s="13" t="s">
        <v>691</v>
      </c>
      <c r="D210" s="13" t="s">
        <v>692</v>
      </c>
      <c r="E210" s="13" t="s">
        <v>679</v>
      </c>
      <c r="F210" s="14">
        <v>12</v>
      </c>
      <c r="G210" s="15">
        <v>78.8</v>
      </c>
      <c r="H210" s="16">
        <f>G210*0.17</f>
        <v>13.396</v>
      </c>
      <c r="I210" s="17">
        <f>G210*0.3</f>
        <v>23.64</v>
      </c>
      <c r="J210" s="17">
        <f>G210+H210+I210</f>
        <v>115.836</v>
      </c>
      <c r="K210" s="17">
        <f>J210*1.1</f>
        <v>127.4196</v>
      </c>
      <c r="M210" s="13" t="s">
        <v>693</v>
      </c>
      <c r="N210" s="18" t="s">
        <v>694</v>
      </c>
      <c r="O210" s="19" t="s">
        <v>695</v>
      </c>
      <c r="P210" s="20">
        <v>46307</v>
      </c>
    </row>
    <row r="211" customHeight="1" spans="1:16">
      <c r="A211" s="12" t="s">
        <v>670</v>
      </c>
      <c r="B211" s="13" t="s">
        <v>690</v>
      </c>
      <c r="C211" s="13" t="s">
        <v>696</v>
      </c>
      <c r="D211" s="13" t="s">
        <v>692</v>
      </c>
      <c r="E211" s="13" t="s">
        <v>679</v>
      </c>
      <c r="F211" s="14">
        <v>24</v>
      </c>
      <c r="G211" s="15">
        <v>151.1</v>
      </c>
      <c r="H211" s="16">
        <f>G211*0.14</f>
        <v>21.154</v>
      </c>
      <c r="I211" s="17">
        <f>G211*0.22</f>
        <v>33.242</v>
      </c>
      <c r="J211" s="17">
        <f>G211+H211+I211</f>
        <v>205.496</v>
      </c>
      <c r="K211" s="17">
        <f>J211*1.1</f>
        <v>226.0456</v>
      </c>
      <c r="M211" s="13" t="s">
        <v>693</v>
      </c>
      <c r="N211" s="18" t="s">
        <v>694</v>
      </c>
      <c r="O211" s="19" t="s">
        <v>697</v>
      </c>
      <c r="P211" s="20">
        <v>46307</v>
      </c>
    </row>
    <row r="212" customHeight="1" spans="1:16">
      <c r="A212" s="12" t="s">
        <v>698</v>
      </c>
      <c r="B212" s="13" t="s">
        <v>699</v>
      </c>
      <c r="C212" s="13" t="s">
        <v>700</v>
      </c>
      <c r="D212" s="13" t="s">
        <v>701</v>
      </c>
      <c r="E212" s="13" t="s">
        <v>702</v>
      </c>
      <c r="F212" s="14">
        <v>5</v>
      </c>
      <c r="G212" s="15">
        <v>154681.98</v>
      </c>
      <c r="H212" s="16">
        <f>G212*0.1</f>
        <v>15468.198</v>
      </c>
      <c r="I212" s="17">
        <f>G212*0.15</f>
        <v>23202.297</v>
      </c>
      <c r="J212" s="17">
        <f>G212+H212+I212</f>
        <v>193352.475</v>
      </c>
      <c r="K212" s="17">
        <f>J212*1.1</f>
        <v>212687.7225</v>
      </c>
      <c r="M212" s="13" t="s">
        <v>703</v>
      </c>
      <c r="N212" s="18" t="s">
        <v>704</v>
      </c>
      <c r="O212" s="19" t="s">
        <v>705</v>
      </c>
      <c r="P212" s="20">
        <v>46309</v>
      </c>
    </row>
    <row r="213" customHeight="1" spans="1:16">
      <c r="A213" s="12" t="s">
        <v>706</v>
      </c>
      <c r="B213" s="13" t="s">
        <v>707</v>
      </c>
      <c r="C213" s="13" t="s">
        <v>708</v>
      </c>
      <c r="D213" s="13" t="s">
        <v>38</v>
      </c>
      <c r="E213" s="13" t="s">
        <v>709</v>
      </c>
      <c r="F213" s="14">
        <v>60</v>
      </c>
      <c r="G213" s="15">
        <v>308.96</v>
      </c>
      <c r="H213" s="16">
        <f>G213*0.14</f>
        <v>43.2544</v>
      </c>
      <c r="I213" s="17">
        <f>G213*0.22</f>
        <v>67.9712</v>
      </c>
      <c r="J213" s="17">
        <f>G213+H213+I213</f>
        <v>420.1856</v>
      </c>
      <c r="K213" s="17">
        <f>J213*1.1</f>
        <v>462.20416</v>
      </c>
      <c r="M213" s="13" t="s">
        <v>710</v>
      </c>
      <c r="N213" s="18" t="s">
        <v>711</v>
      </c>
      <c r="O213" s="19" t="s">
        <v>712</v>
      </c>
      <c r="P213" s="20">
        <v>46297</v>
      </c>
    </row>
    <row r="214" customHeight="1" spans="1:16">
      <c r="A214" s="12" t="s">
        <v>706</v>
      </c>
      <c r="B214" s="13" t="s">
        <v>707</v>
      </c>
      <c r="C214" s="13" t="s">
        <v>708</v>
      </c>
      <c r="D214" s="13" t="s">
        <v>38</v>
      </c>
      <c r="E214" s="13" t="s">
        <v>709</v>
      </c>
      <c r="F214" s="14">
        <v>60</v>
      </c>
      <c r="G214" s="15">
        <v>308.96</v>
      </c>
      <c r="H214" s="16">
        <f>G214*0.14</f>
        <v>43.2544</v>
      </c>
      <c r="I214" s="17">
        <f>G214*0.22</f>
        <v>67.9712</v>
      </c>
      <c r="J214" s="17">
        <f>G214+H214+I214</f>
        <v>420.1856</v>
      </c>
      <c r="K214" s="17">
        <f>J214*1.1</f>
        <v>462.20416</v>
      </c>
      <c r="M214" s="13" t="s">
        <v>710</v>
      </c>
      <c r="N214" s="18" t="s">
        <v>711</v>
      </c>
      <c r="O214" s="19" t="s">
        <v>713</v>
      </c>
      <c r="P214" s="20">
        <v>46297</v>
      </c>
    </row>
    <row r="215" customHeight="1" spans="1:16">
      <c r="A215" s="12" t="s">
        <v>706</v>
      </c>
      <c r="B215" s="13" t="s">
        <v>707</v>
      </c>
      <c r="C215" s="13" t="s">
        <v>714</v>
      </c>
      <c r="D215" s="13" t="s">
        <v>38</v>
      </c>
      <c r="E215" s="13" t="s">
        <v>709</v>
      </c>
      <c r="F215" s="14">
        <v>90</v>
      </c>
      <c r="G215" s="15">
        <v>460.5</v>
      </c>
      <c r="H215" s="16">
        <f>G215*0.14</f>
        <v>64.47</v>
      </c>
      <c r="I215" s="17">
        <f>G215*0.22</f>
        <v>101.31</v>
      </c>
      <c r="J215" s="17">
        <f>G215+H215+I215</f>
        <v>626.28</v>
      </c>
      <c r="K215" s="17">
        <f>J215*1.1</f>
        <v>688.908</v>
      </c>
      <c r="M215" s="13" t="s">
        <v>710</v>
      </c>
      <c r="N215" s="18" t="s">
        <v>711</v>
      </c>
      <c r="O215" s="19" t="s">
        <v>715</v>
      </c>
      <c r="P215" s="20">
        <v>46297</v>
      </c>
    </row>
    <row r="216" customHeight="1" spans="1:16">
      <c r="A216" s="12" t="s">
        <v>706</v>
      </c>
      <c r="B216" s="13" t="s">
        <v>707</v>
      </c>
      <c r="C216" s="13" t="s">
        <v>714</v>
      </c>
      <c r="D216" s="13" t="s">
        <v>38</v>
      </c>
      <c r="E216" s="13" t="s">
        <v>709</v>
      </c>
      <c r="F216" s="14">
        <v>90</v>
      </c>
      <c r="G216" s="15">
        <v>460.5</v>
      </c>
      <c r="H216" s="16">
        <f>G216*0.14</f>
        <v>64.47</v>
      </c>
      <c r="I216" s="17">
        <f>G216*0.22</f>
        <v>101.31</v>
      </c>
      <c r="J216" s="17">
        <f>G216+H216+I216</f>
        <v>626.28</v>
      </c>
      <c r="K216" s="17">
        <f>J216*1.1</f>
        <v>688.908</v>
      </c>
      <c r="M216" s="13" t="s">
        <v>710</v>
      </c>
      <c r="N216" s="18" t="s">
        <v>711</v>
      </c>
      <c r="O216" s="19" t="s">
        <v>716</v>
      </c>
      <c r="P216" s="20">
        <v>46297</v>
      </c>
    </row>
    <row r="217" customHeight="1" spans="1:16">
      <c r="A217" s="12" t="s">
        <v>717</v>
      </c>
      <c r="B217" s="13" t="s">
        <v>718</v>
      </c>
      <c r="C217" s="13" t="s">
        <v>719</v>
      </c>
      <c r="D217" s="13" t="s">
        <v>720</v>
      </c>
      <c r="E217" s="13" t="s">
        <v>721</v>
      </c>
      <c r="F217" s="14">
        <v>5</v>
      </c>
      <c r="G217" s="15">
        <v>4400</v>
      </c>
      <c r="H217" s="16">
        <f>G217*0.1</f>
        <v>440</v>
      </c>
      <c r="I217" s="17">
        <f>G217*0.15</f>
        <v>660</v>
      </c>
      <c r="J217" s="17">
        <f>G217+H217+I217</f>
        <v>5500</v>
      </c>
      <c r="K217" s="17">
        <f>J217*1.1</f>
        <v>6050</v>
      </c>
      <c r="M217" s="13" t="s">
        <v>722</v>
      </c>
      <c r="N217" s="18" t="s">
        <v>723</v>
      </c>
      <c r="O217" s="19" t="s">
        <v>724</v>
      </c>
      <c r="P217" s="20">
        <v>46297</v>
      </c>
    </row>
    <row r="218" customHeight="1" spans="1:16">
      <c r="A218" s="12" t="s">
        <v>717</v>
      </c>
      <c r="B218" s="13" t="s">
        <v>718</v>
      </c>
      <c r="C218" s="13" t="s">
        <v>725</v>
      </c>
      <c r="D218" s="13" t="s">
        <v>720</v>
      </c>
      <c r="E218" s="13" t="s">
        <v>721</v>
      </c>
      <c r="F218" s="14">
        <v>5</v>
      </c>
      <c r="G218" s="15">
        <v>4400</v>
      </c>
      <c r="H218" s="16">
        <f>G218*0.1</f>
        <v>440</v>
      </c>
      <c r="I218" s="17">
        <f>G218*0.15</f>
        <v>660</v>
      </c>
      <c r="J218" s="17">
        <f>G218+H218+I218</f>
        <v>5500</v>
      </c>
      <c r="K218" s="17">
        <f>J218*1.1</f>
        <v>6050</v>
      </c>
      <c r="M218" s="13" t="s">
        <v>722</v>
      </c>
      <c r="N218" s="18" t="s">
        <v>723</v>
      </c>
      <c r="O218" s="19" t="s">
        <v>726</v>
      </c>
      <c r="P218" s="20">
        <v>46297</v>
      </c>
    </row>
    <row r="219" customHeight="1" spans="1:16">
      <c r="A219" s="12" t="s">
        <v>727</v>
      </c>
      <c r="B219" s="13" t="s">
        <v>727</v>
      </c>
      <c r="C219" s="13" t="s">
        <v>728</v>
      </c>
      <c r="D219" s="13" t="s">
        <v>104</v>
      </c>
      <c r="E219" s="13" t="s">
        <v>729</v>
      </c>
      <c r="F219" s="14">
        <v>1</v>
      </c>
      <c r="G219" s="15">
        <v>1178.53</v>
      </c>
      <c r="H219" s="16">
        <f>G219*0.1</f>
        <v>117.853</v>
      </c>
      <c r="I219" s="17">
        <f>G219*0.15</f>
        <v>176.7795</v>
      </c>
      <c r="J219" s="17">
        <f>G219+H219+I219</f>
        <v>1473.1625</v>
      </c>
      <c r="K219" s="17">
        <f>J219*1.1</f>
        <v>1620.47875</v>
      </c>
      <c r="M219" s="13" t="s">
        <v>730</v>
      </c>
      <c r="N219" s="18" t="s">
        <v>731</v>
      </c>
      <c r="O219" s="19" t="s">
        <v>732</v>
      </c>
      <c r="P219" s="20">
        <v>46304</v>
      </c>
    </row>
    <row r="220" customHeight="1" spans="1:16">
      <c r="A220" s="12" t="s">
        <v>727</v>
      </c>
      <c r="B220" s="13" t="s">
        <v>727</v>
      </c>
      <c r="C220" s="13" t="s">
        <v>733</v>
      </c>
      <c r="D220" s="13" t="s">
        <v>104</v>
      </c>
      <c r="E220" s="13" t="s">
        <v>729</v>
      </c>
      <c r="F220" s="14">
        <v>1</v>
      </c>
      <c r="G220" s="15">
        <v>1178.53</v>
      </c>
      <c r="H220" s="16">
        <f>G220*0.1</f>
        <v>117.853</v>
      </c>
      <c r="I220" s="17">
        <f>G220*0.15</f>
        <v>176.7795</v>
      </c>
      <c r="J220" s="17">
        <f>G220+H220+I220</f>
        <v>1473.1625</v>
      </c>
      <c r="K220" s="17">
        <f>J220*1.1</f>
        <v>1620.47875</v>
      </c>
      <c r="M220" s="13" t="s">
        <v>730</v>
      </c>
      <c r="N220" s="18" t="s">
        <v>731</v>
      </c>
      <c r="O220" s="19" t="s">
        <v>734</v>
      </c>
      <c r="P220" s="20">
        <v>46304</v>
      </c>
    </row>
    <row r="221" customHeight="1" spans="1:16">
      <c r="A221" s="12" t="s">
        <v>727</v>
      </c>
      <c r="B221" s="13" t="s">
        <v>727</v>
      </c>
      <c r="C221" s="13" t="s">
        <v>735</v>
      </c>
      <c r="D221" s="13" t="s">
        <v>104</v>
      </c>
      <c r="E221" s="13" t="s">
        <v>729</v>
      </c>
      <c r="F221" s="14">
        <v>28</v>
      </c>
      <c r="G221" s="15">
        <v>31445.02</v>
      </c>
      <c r="H221" s="16">
        <f>G221*0.1</f>
        <v>3144.502</v>
      </c>
      <c r="I221" s="17">
        <f>G221*0.15</f>
        <v>4716.753</v>
      </c>
      <c r="J221" s="17">
        <f>G221+H221+I221</f>
        <v>39306.275</v>
      </c>
      <c r="K221" s="17">
        <f>J221*1.1</f>
        <v>43236.9025</v>
      </c>
      <c r="M221" s="13" t="s">
        <v>730</v>
      </c>
      <c r="N221" s="18" t="s">
        <v>731</v>
      </c>
      <c r="O221" s="19" t="s">
        <v>736</v>
      </c>
      <c r="P221" s="20">
        <v>46304</v>
      </c>
    </row>
    <row r="222" customHeight="1" spans="1:16">
      <c r="A222" s="12" t="s">
        <v>727</v>
      </c>
      <c r="B222" s="13" t="s">
        <v>727</v>
      </c>
      <c r="C222" s="13" t="s">
        <v>737</v>
      </c>
      <c r="D222" s="13" t="s">
        <v>104</v>
      </c>
      <c r="E222" s="13" t="s">
        <v>729</v>
      </c>
      <c r="F222" s="14">
        <v>28</v>
      </c>
      <c r="G222" s="15">
        <v>31445.02</v>
      </c>
      <c r="H222" s="16">
        <f>G222*0.1</f>
        <v>3144.502</v>
      </c>
      <c r="I222" s="17">
        <f>G222*0.15</f>
        <v>4716.753</v>
      </c>
      <c r="J222" s="17">
        <f>G222+H222+I222</f>
        <v>39306.275</v>
      </c>
      <c r="K222" s="17">
        <f>J222*1.1</f>
        <v>43236.9025</v>
      </c>
      <c r="M222" s="13" t="s">
        <v>730</v>
      </c>
      <c r="N222" s="18" t="s">
        <v>731</v>
      </c>
      <c r="O222" s="19" t="s">
        <v>738</v>
      </c>
      <c r="P222" s="20">
        <v>46304</v>
      </c>
    </row>
    <row r="223" customHeight="1" spans="1:16">
      <c r="A223" s="12" t="s">
        <v>727</v>
      </c>
      <c r="B223" s="13" t="s">
        <v>727</v>
      </c>
      <c r="C223" s="13" t="s">
        <v>739</v>
      </c>
      <c r="D223" s="13" t="s">
        <v>104</v>
      </c>
      <c r="E223" s="13" t="s">
        <v>729</v>
      </c>
      <c r="F223" s="14">
        <v>1</v>
      </c>
      <c r="G223" s="15">
        <v>2025.85</v>
      </c>
      <c r="H223" s="16">
        <f>G223*0.1</f>
        <v>202.585</v>
      </c>
      <c r="I223" s="17">
        <f>G223*0.15</f>
        <v>303.8775</v>
      </c>
      <c r="J223" s="17">
        <f>G223+H223+I223</f>
        <v>2532.3125</v>
      </c>
      <c r="K223" s="17">
        <f>J223*1.1</f>
        <v>2785.54375</v>
      </c>
      <c r="M223" s="13" t="s">
        <v>730</v>
      </c>
      <c r="N223" s="18" t="s">
        <v>731</v>
      </c>
      <c r="O223" s="19" t="s">
        <v>740</v>
      </c>
      <c r="P223" s="20">
        <v>46304</v>
      </c>
    </row>
    <row r="224" customHeight="1" spans="1:16">
      <c r="A224" s="12" t="s">
        <v>727</v>
      </c>
      <c r="B224" s="13" t="s">
        <v>727</v>
      </c>
      <c r="C224" s="13" t="s">
        <v>741</v>
      </c>
      <c r="D224" s="13" t="s">
        <v>104</v>
      </c>
      <c r="E224" s="13" t="s">
        <v>729</v>
      </c>
      <c r="F224" s="14">
        <v>1</v>
      </c>
      <c r="G224" s="15">
        <v>2025.85</v>
      </c>
      <c r="H224" s="16">
        <f>G224*0.1</f>
        <v>202.585</v>
      </c>
      <c r="I224" s="17">
        <f>G224*0.15</f>
        <v>303.8775</v>
      </c>
      <c r="J224" s="17">
        <f>G224+H224+I224</f>
        <v>2532.3125</v>
      </c>
      <c r="K224" s="17">
        <f>J224*1.1</f>
        <v>2785.54375</v>
      </c>
      <c r="M224" s="13" t="s">
        <v>730</v>
      </c>
      <c r="N224" s="18" t="s">
        <v>731</v>
      </c>
      <c r="O224" s="19" t="s">
        <v>742</v>
      </c>
      <c r="P224" s="20">
        <v>46304</v>
      </c>
    </row>
    <row r="225" customHeight="1" spans="1:16">
      <c r="A225" s="12" t="s">
        <v>727</v>
      </c>
      <c r="B225" s="13" t="s">
        <v>727</v>
      </c>
      <c r="C225" s="13" t="s">
        <v>743</v>
      </c>
      <c r="D225" s="13" t="s">
        <v>104</v>
      </c>
      <c r="E225" s="13" t="s">
        <v>729</v>
      </c>
      <c r="F225" s="14">
        <v>15</v>
      </c>
      <c r="G225" s="15">
        <v>28956.8</v>
      </c>
      <c r="H225" s="16">
        <f>G225*0.1</f>
        <v>2895.68</v>
      </c>
      <c r="I225" s="17">
        <f>G225*0.15</f>
        <v>4343.52</v>
      </c>
      <c r="J225" s="17">
        <f>G225+H225+I225</f>
        <v>36196</v>
      </c>
      <c r="K225" s="17">
        <f>J225*1.1</f>
        <v>39815.6</v>
      </c>
      <c r="M225" s="13" t="s">
        <v>730</v>
      </c>
      <c r="N225" s="18" t="s">
        <v>731</v>
      </c>
      <c r="O225" s="19" t="s">
        <v>744</v>
      </c>
      <c r="P225" s="20">
        <v>46304</v>
      </c>
    </row>
    <row r="226" customHeight="1" spans="1:16">
      <c r="A226" s="12" t="s">
        <v>727</v>
      </c>
      <c r="B226" s="13" t="s">
        <v>727</v>
      </c>
      <c r="C226" s="13" t="s">
        <v>745</v>
      </c>
      <c r="D226" s="13" t="s">
        <v>104</v>
      </c>
      <c r="E226" s="13" t="s">
        <v>729</v>
      </c>
      <c r="F226" s="14">
        <v>15</v>
      </c>
      <c r="G226" s="15">
        <v>28956.8</v>
      </c>
      <c r="H226" s="16">
        <f>G226*0.1</f>
        <v>2895.68</v>
      </c>
      <c r="I226" s="17">
        <f>G226*0.15</f>
        <v>4343.52</v>
      </c>
      <c r="J226" s="17">
        <f>G226+H226+I226</f>
        <v>36196</v>
      </c>
      <c r="K226" s="17">
        <f>J226*1.1</f>
        <v>39815.6</v>
      </c>
      <c r="M226" s="13" t="s">
        <v>730</v>
      </c>
      <c r="N226" s="18" t="s">
        <v>731</v>
      </c>
      <c r="O226" s="19" t="s">
        <v>746</v>
      </c>
      <c r="P226" s="20">
        <v>46304</v>
      </c>
    </row>
    <row r="227" customHeight="1" spans="1:16">
      <c r="A227" s="12" t="s">
        <v>727</v>
      </c>
      <c r="B227" s="13" t="s">
        <v>727</v>
      </c>
      <c r="C227" s="13" t="s">
        <v>747</v>
      </c>
      <c r="D227" s="13" t="s">
        <v>104</v>
      </c>
      <c r="E227" s="13" t="s">
        <v>729</v>
      </c>
      <c r="F227" s="14">
        <v>24</v>
      </c>
      <c r="G227" s="15">
        <v>45583.48</v>
      </c>
      <c r="H227" s="16">
        <f>G227*0.1</f>
        <v>4558.348</v>
      </c>
      <c r="I227" s="17">
        <f>G227*0.15</f>
        <v>6837.522</v>
      </c>
      <c r="J227" s="17">
        <f>G227+H227+I227</f>
        <v>56979.35</v>
      </c>
      <c r="K227" s="17">
        <f>J227*1.1</f>
        <v>62677.285</v>
      </c>
      <c r="M227" s="13" t="s">
        <v>730</v>
      </c>
      <c r="N227" s="18" t="s">
        <v>731</v>
      </c>
      <c r="O227" s="19" t="s">
        <v>748</v>
      </c>
      <c r="P227" s="20">
        <v>46304</v>
      </c>
    </row>
    <row r="228" customHeight="1" spans="1:16">
      <c r="A228" s="12" t="s">
        <v>727</v>
      </c>
      <c r="B228" s="13" t="s">
        <v>727</v>
      </c>
      <c r="C228" s="13" t="s">
        <v>749</v>
      </c>
      <c r="D228" s="13" t="s">
        <v>104</v>
      </c>
      <c r="E228" s="13" t="s">
        <v>729</v>
      </c>
      <c r="F228" s="14">
        <v>24</v>
      </c>
      <c r="G228" s="15">
        <v>45583.48</v>
      </c>
      <c r="H228" s="16">
        <f>G228*0.1</f>
        <v>4558.348</v>
      </c>
      <c r="I228" s="17">
        <f>G228*0.15</f>
        <v>6837.522</v>
      </c>
      <c r="J228" s="17">
        <f>G228+H228+I228</f>
        <v>56979.35</v>
      </c>
      <c r="K228" s="17">
        <f>J228*1.1</f>
        <v>62677.285</v>
      </c>
      <c r="M228" s="13" t="s">
        <v>730</v>
      </c>
      <c r="N228" s="18" t="s">
        <v>731</v>
      </c>
      <c r="O228" s="19" t="s">
        <v>750</v>
      </c>
      <c r="P228" s="20">
        <v>46304</v>
      </c>
    </row>
    <row r="229" customHeight="1" spans="1:16">
      <c r="A229" s="12" t="s">
        <v>727</v>
      </c>
      <c r="B229" s="13" t="s">
        <v>727</v>
      </c>
      <c r="C229" s="13" t="s">
        <v>751</v>
      </c>
      <c r="D229" s="13" t="s">
        <v>104</v>
      </c>
      <c r="E229" s="13" t="s">
        <v>729</v>
      </c>
      <c r="F229" s="14">
        <v>1</v>
      </c>
      <c r="G229" s="15">
        <v>2548.24</v>
      </c>
      <c r="H229" s="16">
        <f>G229*0.1</f>
        <v>254.824</v>
      </c>
      <c r="I229" s="17">
        <f>G229*0.15</f>
        <v>382.236</v>
      </c>
      <c r="J229" s="17">
        <f>G229+H229+I229</f>
        <v>3185.3</v>
      </c>
      <c r="K229" s="17">
        <f>J229*1.1</f>
        <v>3503.83</v>
      </c>
      <c r="M229" s="13" t="s">
        <v>730</v>
      </c>
      <c r="N229" s="18" t="s">
        <v>731</v>
      </c>
      <c r="O229" s="19" t="s">
        <v>752</v>
      </c>
      <c r="P229" s="20">
        <v>46304</v>
      </c>
    </row>
    <row r="230" customHeight="1" spans="1:16">
      <c r="A230" s="12" t="s">
        <v>727</v>
      </c>
      <c r="B230" s="13" t="s">
        <v>727</v>
      </c>
      <c r="C230" s="13" t="s">
        <v>753</v>
      </c>
      <c r="D230" s="13" t="s">
        <v>104</v>
      </c>
      <c r="E230" s="13" t="s">
        <v>729</v>
      </c>
      <c r="F230" s="14">
        <v>1</v>
      </c>
      <c r="G230" s="15">
        <v>2548.24</v>
      </c>
      <c r="H230" s="16">
        <f>G230*0.1</f>
        <v>254.824</v>
      </c>
      <c r="I230" s="17">
        <f>G230*0.15</f>
        <v>382.236</v>
      </c>
      <c r="J230" s="17">
        <f>G230+H230+I230</f>
        <v>3185.3</v>
      </c>
      <c r="K230" s="17">
        <f>J230*1.1</f>
        <v>3503.83</v>
      </c>
      <c r="M230" s="13" t="s">
        <v>730</v>
      </c>
      <c r="N230" s="18" t="s">
        <v>731</v>
      </c>
      <c r="O230" s="19" t="s">
        <v>754</v>
      </c>
      <c r="P230" s="20">
        <v>46304</v>
      </c>
    </row>
    <row r="231" customHeight="1" spans="1:16">
      <c r="A231" s="12" t="s">
        <v>727</v>
      </c>
      <c r="B231" s="13" t="s">
        <v>727</v>
      </c>
      <c r="C231" s="13" t="s">
        <v>755</v>
      </c>
      <c r="D231" s="13" t="s">
        <v>104</v>
      </c>
      <c r="E231" s="13" t="s">
        <v>729</v>
      </c>
      <c r="F231" s="14">
        <v>25</v>
      </c>
      <c r="G231" s="15">
        <v>59726.75</v>
      </c>
      <c r="H231" s="16">
        <f>G231*0.1</f>
        <v>5972.675</v>
      </c>
      <c r="I231" s="17">
        <f>G231*0.15</f>
        <v>8959.0125</v>
      </c>
      <c r="J231" s="17">
        <f>G231+H231+I231</f>
        <v>74658.4375</v>
      </c>
      <c r="K231" s="17">
        <f>J231*1.1</f>
        <v>82124.28125</v>
      </c>
      <c r="M231" s="13" t="s">
        <v>730</v>
      </c>
      <c r="N231" s="18" t="s">
        <v>731</v>
      </c>
      <c r="O231" s="19" t="s">
        <v>756</v>
      </c>
      <c r="P231" s="20">
        <v>46304</v>
      </c>
    </row>
    <row r="232" customHeight="1" spans="1:16">
      <c r="A232" s="12" t="s">
        <v>727</v>
      </c>
      <c r="B232" s="13" t="s">
        <v>727</v>
      </c>
      <c r="C232" s="13" t="s">
        <v>757</v>
      </c>
      <c r="D232" s="13" t="s">
        <v>104</v>
      </c>
      <c r="E232" s="13" t="s">
        <v>729</v>
      </c>
      <c r="F232" s="14">
        <v>25</v>
      </c>
      <c r="G232" s="15">
        <v>59726.75</v>
      </c>
      <c r="H232" s="16">
        <f>G232*0.1</f>
        <v>5972.675</v>
      </c>
      <c r="I232" s="17">
        <f>G232*0.15</f>
        <v>8959.0125</v>
      </c>
      <c r="J232" s="17">
        <f>G232+H232+I232</f>
        <v>74658.4375</v>
      </c>
      <c r="K232" s="17">
        <f>J232*1.1</f>
        <v>82124.28125</v>
      </c>
      <c r="M232" s="13" t="s">
        <v>730</v>
      </c>
      <c r="N232" s="18" t="s">
        <v>731</v>
      </c>
      <c r="O232" s="19" t="s">
        <v>758</v>
      </c>
      <c r="P232" s="20">
        <v>46304</v>
      </c>
    </row>
    <row r="233" customHeight="1" spans="1:16">
      <c r="A233" s="12" t="s">
        <v>727</v>
      </c>
      <c r="B233" s="13" t="s">
        <v>727</v>
      </c>
      <c r="C233" s="13" t="s">
        <v>759</v>
      </c>
      <c r="D233" s="13" t="s">
        <v>104</v>
      </c>
      <c r="E233" s="13" t="s">
        <v>729</v>
      </c>
      <c r="F233" s="14">
        <v>28</v>
      </c>
      <c r="G233" s="15">
        <v>66893.97</v>
      </c>
      <c r="H233" s="16">
        <f>G233*0.1</f>
        <v>6689.397</v>
      </c>
      <c r="I233" s="17">
        <f>G233*0.15</f>
        <v>10034.0955</v>
      </c>
      <c r="J233" s="17">
        <f>G233+H233+I233</f>
        <v>83617.4625</v>
      </c>
      <c r="K233" s="17">
        <f>J233*1.1</f>
        <v>91979.20875</v>
      </c>
      <c r="M233" s="13" t="s">
        <v>730</v>
      </c>
      <c r="N233" s="18" t="s">
        <v>731</v>
      </c>
      <c r="O233" s="19" t="s">
        <v>760</v>
      </c>
      <c r="P233" s="20">
        <v>46304</v>
      </c>
    </row>
    <row r="234" customHeight="1" spans="1:16">
      <c r="A234" s="12" t="s">
        <v>727</v>
      </c>
      <c r="B234" s="13" t="s">
        <v>727</v>
      </c>
      <c r="C234" s="13" t="s">
        <v>761</v>
      </c>
      <c r="D234" s="13" t="s">
        <v>104</v>
      </c>
      <c r="E234" s="13" t="s">
        <v>729</v>
      </c>
      <c r="F234" s="14">
        <v>28</v>
      </c>
      <c r="G234" s="15">
        <v>66893.97</v>
      </c>
      <c r="H234" s="16">
        <f>G234*0.1</f>
        <v>6689.397</v>
      </c>
      <c r="I234" s="17">
        <f>G234*0.15</f>
        <v>10034.0955</v>
      </c>
      <c r="J234" s="17">
        <f>G234+H234+I234</f>
        <v>83617.4625</v>
      </c>
      <c r="K234" s="17">
        <f>J234*1.1</f>
        <v>91979.20875</v>
      </c>
      <c r="M234" s="13" t="s">
        <v>730</v>
      </c>
      <c r="N234" s="18" t="s">
        <v>731</v>
      </c>
      <c r="O234" s="19" t="s">
        <v>762</v>
      </c>
      <c r="P234" s="20">
        <v>46304</v>
      </c>
    </row>
    <row r="235" customHeight="1" spans="1:16">
      <c r="A235" s="12" t="s">
        <v>727</v>
      </c>
      <c r="B235" s="13" t="s">
        <v>727</v>
      </c>
      <c r="C235" s="13" t="s">
        <v>763</v>
      </c>
      <c r="D235" s="13" t="s">
        <v>104</v>
      </c>
      <c r="E235" s="13" t="s">
        <v>729</v>
      </c>
      <c r="F235" s="14">
        <v>1</v>
      </c>
      <c r="G235" s="15">
        <v>3179.12</v>
      </c>
      <c r="H235" s="16">
        <f>G235*0.1</f>
        <v>317.912</v>
      </c>
      <c r="I235" s="17">
        <f>G235*0.15</f>
        <v>476.868</v>
      </c>
      <c r="J235" s="17">
        <f>G235+H235+I235</f>
        <v>3973.9</v>
      </c>
      <c r="K235" s="17">
        <f>J235*1.1</f>
        <v>4371.29</v>
      </c>
      <c r="M235" s="13" t="s">
        <v>730</v>
      </c>
      <c r="N235" s="18" t="s">
        <v>731</v>
      </c>
      <c r="O235" s="19" t="s">
        <v>764</v>
      </c>
      <c r="P235" s="20">
        <v>46304</v>
      </c>
    </row>
    <row r="236" customHeight="1" spans="1:16">
      <c r="A236" s="12" t="s">
        <v>727</v>
      </c>
      <c r="B236" s="13" t="s">
        <v>727</v>
      </c>
      <c r="C236" s="13" t="s">
        <v>765</v>
      </c>
      <c r="D236" s="13" t="s">
        <v>104</v>
      </c>
      <c r="E236" s="13" t="s">
        <v>729</v>
      </c>
      <c r="F236" s="14">
        <v>1</v>
      </c>
      <c r="G236" s="15">
        <v>3179.12</v>
      </c>
      <c r="H236" s="16">
        <f>G236*0.1</f>
        <v>317.912</v>
      </c>
      <c r="I236" s="17">
        <f>G236*0.15</f>
        <v>476.868</v>
      </c>
      <c r="J236" s="17">
        <f>G236+H236+I236</f>
        <v>3973.9</v>
      </c>
      <c r="K236" s="17">
        <f>J236*1.1</f>
        <v>4371.29</v>
      </c>
      <c r="M236" s="13" t="s">
        <v>730</v>
      </c>
      <c r="N236" s="18" t="s">
        <v>731</v>
      </c>
      <c r="O236" s="19" t="s">
        <v>766</v>
      </c>
      <c r="P236" s="20">
        <v>46304</v>
      </c>
    </row>
    <row r="237" customHeight="1" spans="1:16">
      <c r="A237" s="12" t="s">
        <v>727</v>
      </c>
      <c r="B237" s="13" t="s">
        <v>727</v>
      </c>
      <c r="C237" s="13" t="s">
        <v>767</v>
      </c>
      <c r="D237" s="13" t="s">
        <v>104</v>
      </c>
      <c r="E237" s="13" t="s">
        <v>729</v>
      </c>
      <c r="F237" s="14">
        <v>25</v>
      </c>
      <c r="G237" s="15">
        <v>74658.44</v>
      </c>
      <c r="H237" s="16">
        <f>G237*0.1</f>
        <v>7465.844</v>
      </c>
      <c r="I237" s="17">
        <f>G237*0.15</f>
        <v>11198.766</v>
      </c>
      <c r="J237" s="17">
        <f>G237+H237+I237</f>
        <v>93323.05</v>
      </c>
      <c r="K237" s="17">
        <f>J237*1.1</f>
        <v>102655.355</v>
      </c>
      <c r="M237" s="13" t="s">
        <v>730</v>
      </c>
      <c r="N237" s="18" t="s">
        <v>731</v>
      </c>
      <c r="O237" s="19" t="s">
        <v>768</v>
      </c>
      <c r="P237" s="20">
        <v>46304</v>
      </c>
    </row>
    <row r="238" customHeight="1" spans="1:16">
      <c r="A238" s="12" t="s">
        <v>727</v>
      </c>
      <c r="B238" s="13" t="s">
        <v>727</v>
      </c>
      <c r="C238" s="13" t="s">
        <v>769</v>
      </c>
      <c r="D238" s="13" t="s">
        <v>104</v>
      </c>
      <c r="E238" s="13" t="s">
        <v>729</v>
      </c>
      <c r="F238" s="14">
        <v>25</v>
      </c>
      <c r="G238" s="15">
        <v>74658.44</v>
      </c>
      <c r="H238" s="16">
        <f>G238*0.1</f>
        <v>7465.844</v>
      </c>
      <c r="I238" s="17">
        <f>G238*0.15</f>
        <v>11198.766</v>
      </c>
      <c r="J238" s="17">
        <f>G238+H238+I238</f>
        <v>93323.05</v>
      </c>
      <c r="K238" s="17">
        <f>J238*1.1</f>
        <v>102655.355</v>
      </c>
      <c r="M238" s="13" t="s">
        <v>730</v>
      </c>
      <c r="N238" s="18" t="s">
        <v>731</v>
      </c>
      <c r="O238" s="19" t="s">
        <v>770</v>
      </c>
      <c r="P238" s="20">
        <v>46304</v>
      </c>
    </row>
    <row r="239" customHeight="1" spans="1:16">
      <c r="A239" s="12" t="s">
        <v>727</v>
      </c>
      <c r="B239" s="13" t="s">
        <v>727</v>
      </c>
      <c r="C239" s="13" t="s">
        <v>771</v>
      </c>
      <c r="D239" s="13" t="s">
        <v>104</v>
      </c>
      <c r="E239" s="13" t="s">
        <v>729</v>
      </c>
      <c r="F239" s="14">
        <v>28</v>
      </c>
      <c r="G239" s="15">
        <v>83617.45</v>
      </c>
      <c r="H239" s="16">
        <f>G239*0.1</f>
        <v>8361.745</v>
      </c>
      <c r="I239" s="17">
        <f>G239*0.15</f>
        <v>12542.6175</v>
      </c>
      <c r="J239" s="17">
        <f>G239+H239+I239</f>
        <v>104521.8125</v>
      </c>
      <c r="K239" s="17">
        <f>J239*1.1</f>
        <v>114973.99375</v>
      </c>
      <c r="M239" s="13" t="s">
        <v>730</v>
      </c>
      <c r="N239" s="18" t="s">
        <v>731</v>
      </c>
      <c r="O239" s="19" t="s">
        <v>772</v>
      </c>
      <c r="P239" s="20">
        <v>46304</v>
      </c>
    </row>
    <row r="240" customHeight="1" spans="1:16">
      <c r="A240" s="12" t="s">
        <v>727</v>
      </c>
      <c r="B240" s="13" t="s">
        <v>727</v>
      </c>
      <c r="C240" s="13" t="s">
        <v>773</v>
      </c>
      <c r="D240" s="13" t="s">
        <v>104</v>
      </c>
      <c r="E240" s="13" t="s">
        <v>729</v>
      </c>
      <c r="F240" s="14">
        <v>28</v>
      </c>
      <c r="G240" s="15">
        <v>83617.45</v>
      </c>
      <c r="H240" s="16">
        <f>G240*0.1</f>
        <v>8361.745</v>
      </c>
      <c r="I240" s="17">
        <f>G240*0.15</f>
        <v>12542.6175</v>
      </c>
      <c r="J240" s="17">
        <f>G240+H240+I240</f>
        <v>104521.8125</v>
      </c>
      <c r="K240" s="17">
        <f>J240*1.1</f>
        <v>114973.99375</v>
      </c>
      <c r="M240" s="13" t="s">
        <v>730</v>
      </c>
      <c r="N240" s="18" t="s">
        <v>731</v>
      </c>
      <c r="O240" s="19" t="s">
        <v>774</v>
      </c>
      <c r="P240" s="20">
        <v>46304</v>
      </c>
    </row>
    <row r="241" customHeight="1" spans="1:16">
      <c r="A241" s="12" t="s">
        <v>727</v>
      </c>
      <c r="B241" s="13" t="s">
        <v>727</v>
      </c>
      <c r="C241" s="13" t="s">
        <v>775</v>
      </c>
      <c r="D241" s="13" t="s">
        <v>104</v>
      </c>
      <c r="E241" s="13" t="s">
        <v>729</v>
      </c>
      <c r="F241" s="14">
        <v>1</v>
      </c>
      <c r="G241" s="15">
        <v>5055.96</v>
      </c>
      <c r="H241" s="16">
        <f>G241*0.1</f>
        <v>505.596</v>
      </c>
      <c r="I241" s="17">
        <f>G241*0.15</f>
        <v>758.394</v>
      </c>
      <c r="J241" s="17">
        <f>G241+H241+I241</f>
        <v>6319.95</v>
      </c>
      <c r="K241" s="17">
        <f>J241*1.1</f>
        <v>6951.945</v>
      </c>
      <c r="M241" s="13" t="s">
        <v>730</v>
      </c>
      <c r="N241" s="18" t="s">
        <v>731</v>
      </c>
      <c r="O241" s="19" t="s">
        <v>776</v>
      </c>
      <c r="P241" s="20">
        <v>46304</v>
      </c>
    </row>
    <row r="242" customHeight="1" spans="1:16">
      <c r="A242" s="12" t="s">
        <v>727</v>
      </c>
      <c r="B242" s="13" t="s">
        <v>727</v>
      </c>
      <c r="C242" s="13" t="s">
        <v>777</v>
      </c>
      <c r="D242" s="13" t="s">
        <v>104</v>
      </c>
      <c r="E242" s="13" t="s">
        <v>729</v>
      </c>
      <c r="F242" s="14">
        <v>1</v>
      </c>
      <c r="G242" s="15">
        <v>5055.96</v>
      </c>
      <c r="H242" s="16">
        <f>G242*0.1</f>
        <v>505.596</v>
      </c>
      <c r="I242" s="17">
        <f>G242*0.15</f>
        <v>758.394</v>
      </c>
      <c r="J242" s="17">
        <f>G242+H242+I242</f>
        <v>6319.95</v>
      </c>
      <c r="K242" s="17">
        <f>J242*1.1</f>
        <v>6951.945</v>
      </c>
      <c r="M242" s="13" t="s">
        <v>730</v>
      </c>
      <c r="N242" s="18" t="s">
        <v>731</v>
      </c>
      <c r="O242" s="19" t="s">
        <v>778</v>
      </c>
      <c r="P242" s="20">
        <v>46304</v>
      </c>
    </row>
    <row r="243" customHeight="1" spans="1:16">
      <c r="A243" s="12" t="s">
        <v>727</v>
      </c>
      <c r="B243" s="13" t="s">
        <v>727</v>
      </c>
      <c r="C243" s="13" t="s">
        <v>779</v>
      </c>
      <c r="D243" s="13" t="s">
        <v>104</v>
      </c>
      <c r="E243" s="13" t="s">
        <v>729</v>
      </c>
      <c r="F243" s="14">
        <v>15</v>
      </c>
      <c r="G243" s="15">
        <v>71672.1</v>
      </c>
      <c r="H243" s="16">
        <f>G243*0.1</f>
        <v>7167.21</v>
      </c>
      <c r="I243" s="17">
        <f>G243*0.15</f>
        <v>10750.815</v>
      </c>
      <c r="J243" s="17">
        <f>G243+H243+I243</f>
        <v>89590.125</v>
      </c>
      <c r="K243" s="17">
        <f>J243*1.1</f>
        <v>98549.1375</v>
      </c>
      <c r="M243" s="13" t="s">
        <v>730</v>
      </c>
      <c r="N243" s="18" t="s">
        <v>731</v>
      </c>
      <c r="O243" s="19" t="s">
        <v>780</v>
      </c>
      <c r="P243" s="20">
        <v>46304</v>
      </c>
    </row>
    <row r="244" customHeight="1" spans="1:16">
      <c r="A244" s="12" t="s">
        <v>727</v>
      </c>
      <c r="B244" s="13" t="s">
        <v>727</v>
      </c>
      <c r="C244" s="13" t="s">
        <v>781</v>
      </c>
      <c r="D244" s="13" t="s">
        <v>104</v>
      </c>
      <c r="E244" s="13" t="s">
        <v>729</v>
      </c>
      <c r="F244" s="14">
        <v>15</v>
      </c>
      <c r="G244" s="15">
        <v>71672.1</v>
      </c>
      <c r="H244" s="16">
        <f>G244*0.1</f>
        <v>7167.21</v>
      </c>
      <c r="I244" s="17">
        <f>G244*0.15</f>
        <v>10750.815</v>
      </c>
      <c r="J244" s="17">
        <f>G244+H244+I244</f>
        <v>89590.125</v>
      </c>
      <c r="K244" s="17">
        <f>J244*1.1</f>
        <v>98549.1375</v>
      </c>
      <c r="M244" s="13" t="s">
        <v>730</v>
      </c>
      <c r="N244" s="18" t="s">
        <v>731</v>
      </c>
      <c r="O244" s="19" t="s">
        <v>782</v>
      </c>
      <c r="P244" s="20">
        <v>46304</v>
      </c>
    </row>
    <row r="245" customHeight="1" spans="1:16">
      <c r="A245" s="12" t="s">
        <v>727</v>
      </c>
      <c r="B245" s="13" t="s">
        <v>727</v>
      </c>
      <c r="C245" s="13" t="s">
        <v>783</v>
      </c>
      <c r="D245" s="13" t="s">
        <v>104</v>
      </c>
      <c r="E245" s="13" t="s">
        <v>729</v>
      </c>
      <c r="F245" s="14">
        <v>18</v>
      </c>
      <c r="G245" s="15">
        <v>86006.52</v>
      </c>
      <c r="H245" s="16">
        <f>G245*0.1</f>
        <v>8600.652</v>
      </c>
      <c r="I245" s="17">
        <f>G245*0.15</f>
        <v>12900.978</v>
      </c>
      <c r="J245" s="17">
        <f>G245+H245+I245</f>
        <v>107508.15</v>
      </c>
      <c r="K245" s="17">
        <f>J245*1.1</f>
        <v>118258.965</v>
      </c>
      <c r="M245" s="13" t="s">
        <v>730</v>
      </c>
      <c r="N245" s="18" t="s">
        <v>731</v>
      </c>
      <c r="O245" s="19" t="s">
        <v>784</v>
      </c>
      <c r="P245" s="20">
        <v>46304</v>
      </c>
    </row>
    <row r="246" customHeight="1" spans="1:16">
      <c r="A246" s="12" t="s">
        <v>727</v>
      </c>
      <c r="B246" s="13" t="s">
        <v>727</v>
      </c>
      <c r="C246" s="13" t="s">
        <v>785</v>
      </c>
      <c r="D246" s="13" t="s">
        <v>104</v>
      </c>
      <c r="E246" s="13" t="s">
        <v>729</v>
      </c>
      <c r="F246" s="14">
        <v>18</v>
      </c>
      <c r="G246" s="15">
        <v>86006.52</v>
      </c>
      <c r="H246" s="16">
        <f>G246*0.1</f>
        <v>8600.652</v>
      </c>
      <c r="I246" s="17">
        <f>G246*0.15</f>
        <v>12900.978</v>
      </c>
      <c r="J246" s="17">
        <f>G246+H246+I246</f>
        <v>107508.15</v>
      </c>
      <c r="K246" s="17">
        <f>J246*1.1</f>
        <v>118258.965</v>
      </c>
      <c r="M246" s="13" t="s">
        <v>730</v>
      </c>
      <c r="N246" s="18" t="s">
        <v>731</v>
      </c>
      <c r="O246" s="19" t="s">
        <v>786</v>
      </c>
      <c r="P246" s="20">
        <v>46304</v>
      </c>
    </row>
    <row r="247" customHeight="1" spans="1:16">
      <c r="A247" s="12" t="s">
        <v>727</v>
      </c>
      <c r="B247" s="13" t="s">
        <v>727</v>
      </c>
      <c r="C247" s="13" t="s">
        <v>787</v>
      </c>
      <c r="D247" s="13" t="s">
        <v>104</v>
      </c>
      <c r="E247" s="13" t="s">
        <v>729</v>
      </c>
      <c r="F247" s="14">
        <v>25</v>
      </c>
      <c r="G247" s="15">
        <v>117515.32</v>
      </c>
      <c r="H247" s="16">
        <f>G247*0.1</f>
        <v>11751.532</v>
      </c>
      <c r="I247" s="17">
        <f>G247*0.15</f>
        <v>17627.298</v>
      </c>
      <c r="J247" s="17">
        <f>G247+H247+I247</f>
        <v>146894.15</v>
      </c>
      <c r="K247" s="17">
        <f>J247*1.1</f>
        <v>161583.565</v>
      </c>
      <c r="M247" s="13" t="s">
        <v>730</v>
      </c>
      <c r="N247" s="18" t="s">
        <v>731</v>
      </c>
      <c r="O247" s="19" t="s">
        <v>788</v>
      </c>
      <c r="P247" s="20">
        <v>46304</v>
      </c>
    </row>
    <row r="248" customHeight="1" spans="1:16">
      <c r="A248" s="12" t="s">
        <v>727</v>
      </c>
      <c r="B248" s="13" t="s">
        <v>727</v>
      </c>
      <c r="C248" s="13" t="s">
        <v>789</v>
      </c>
      <c r="D248" s="13" t="s">
        <v>104</v>
      </c>
      <c r="E248" s="13" t="s">
        <v>729</v>
      </c>
      <c r="F248" s="14">
        <v>25</v>
      </c>
      <c r="G248" s="15">
        <v>117515.32</v>
      </c>
      <c r="H248" s="16">
        <f>G248*0.1</f>
        <v>11751.532</v>
      </c>
      <c r="I248" s="17">
        <f>G248*0.15</f>
        <v>17627.298</v>
      </c>
      <c r="J248" s="17">
        <f>G248+H248+I248</f>
        <v>146894.15</v>
      </c>
      <c r="K248" s="17">
        <f>J248*1.1</f>
        <v>161583.565</v>
      </c>
      <c r="M248" s="13" t="s">
        <v>730</v>
      </c>
      <c r="N248" s="18" t="s">
        <v>731</v>
      </c>
      <c r="O248" s="19" t="s">
        <v>790</v>
      </c>
      <c r="P248" s="20">
        <v>46304</v>
      </c>
    </row>
    <row r="249" customHeight="1" spans="1:16">
      <c r="A249" s="12" t="s">
        <v>727</v>
      </c>
      <c r="B249" s="13" t="s">
        <v>727</v>
      </c>
      <c r="C249" s="13" t="s">
        <v>791</v>
      </c>
      <c r="D249" s="13" t="s">
        <v>104</v>
      </c>
      <c r="E249" s="13" t="s">
        <v>729</v>
      </c>
      <c r="F249" s="14">
        <v>1</v>
      </c>
      <c r="G249" s="15">
        <v>5642.6</v>
      </c>
      <c r="H249" s="16">
        <f>G249*0.1</f>
        <v>564.26</v>
      </c>
      <c r="I249" s="17">
        <f>G249*0.15</f>
        <v>846.39</v>
      </c>
      <c r="J249" s="17">
        <f>G249+H249+I249</f>
        <v>7053.25</v>
      </c>
      <c r="K249" s="17">
        <f>J249*1.1</f>
        <v>7758.575</v>
      </c>
      <c r="M249" s="13" t="s">
        <v>730</v>
      </c>
      <c r="N249" s="18" t="s">
        <v>731</v>
      </c>
      <c r="O249" s="19" t="s">
        <v>792</v>
      </c>
      <c r="P249" s="20">
        <v>46304</v>
      </c>
    </row>
    <row r="250" customHeight="1" spans="1:16">
      <c r="A250" s="12" t="s">
        <v>727</v>
      </c>
      <c r="B250" s="13" t="s">
        <v>727</v>
      </c>
      <c r="C250" s="13" t="s">
        <v>793</v>
      </c>
      <c r="D250" s="13" t="s">
        <v>104</v>
      </c>
      <c r="E250" s="13" t="s">
        <v>729</v>
      </c>
      <c r="F250" s="14">
        <v>1</v>
      </c>
      <c r="G250" s="15">
        <v>5642.6</v>
      </c>
      <c r="H250" s="16">
        <f>G250*0.1</f>
        <v>564.26</v>
      </c>
      <c r="I250" s="17">
        <f>G250*0.15</f>
        <v>846.39</v>
      </c>
      <c r="J250" s="17">
        <f>G250+H250+I250</f>
        <v>7053.25</v>
      </c>
      <c r="K250" s="17">
        <f>J250*1.1</f>
        <v>7758.575</v>
      </c>
      <c r="M250" s="13" t="s">
        <v>730</v>
      </c>
      <c r="N250" s="18" t="s">
        <v>731</v>
      </c>
      <c r="O250" s="19" t="s">
        <v>794</v>
      </c>
      <c r="P250" s="20">
        <v>46304</v>
      </c>
    </row>
    <row r="251" customHeight="1" spans="1:16">
      <c r="A251" s="12" t="s">
        <v>727</v>
      </c>
      <c r="B251" s="13" t="s">
        <v>727</v>
      </c>
      <c r="C251" s="13" t="s">
        <v>795</v>
      </c>
      <c r="D251" s="13" t="s">
        <v>104</v>
      </c>
      <c r="E251" s="13" t="s">
        <v>729</v>
      </c>
      <c r="F251" s="14">
        <v>15</v>
      </c>
      <c r="G251" s="15">
        <v>80631.12</v>
      </c>
      <c r="H251" s="16">
        <f>G251*0.1</f>
        <v>8063.112</v>
      </c>
      <c r="I251" s="17">
        <f>G251*0.15</f>
        <v>12094.668</v>
      </c>
      <c r="J251" s="17">
        <f>G251+H251+I251</f>
        <v>100788.9</v>
      </c>
      <c r="K251" s="17">
        <f>J251*1.1</f>
        <v>110867.79</v>
      </c>
      <c r="M251" s="13" t="s">
        <v>730</v>
      </c>
      <c r="N251" s="18" t="s">
        <v>731</v>
      </c>
      <c r="O251" s="19" t="s">
        <v>796</v>
      </c>
      <c r="P251" s="20">
        <v>46304</v>
      </c>
    </row>
    <row r="252" customHeight="1" spans="1:16">
      <c r="A252" s="12" t="s">
        <v>727</v>
      </c>
      <c r="B252" s="13" t="s">
        <v>727</v>
      </c>
      <c r="C252" s="13" t="s">
        <v>797</v>
      </c>
      <c r="D252" s="13" t="s">
        <v>104</v>
      </c>
      <c r="E252" s="13" t="s">
        <v>729</v>
      </c>
      <c r="F252" s="14">
        <v>15</v>
      </c>
      <c r="G252" s="15">
        <v>80631.12</v>
      </c>
      <c r="H252" s="16">
        <f>G252*0.1</f>
        <v>8063.112</v>
      </c>
      <c r="I252" s="17">
        <f>G252*0.15</f>
        <v>12094.668</v>
      </c>
      <c r="J252" s="17">
        <f>G252+H252+I252</f>
        <v>100788.9</v>
      </c>
      <c r="K252" s="17">
        <f>J252*1.1</f>
        <v>110867.79</v>
      </c>
      <c r="M252" s="13" t="s">
        <v>730</v>
      </c>
      <c r="N252" s="18" t="s">
        <v>731</v>
      </c>
      <c r="O252" s="19" t="s">
        <v>798</v>
      </c>
      <c r="P252" s="20">
        <v>46304</v>
      </c>
    </row>
    <row r="253" customHeight="1" spans="1:16">
      <c r="A253" s="12" t="s">
        <v>727</v>
      </c>
      <c r="B253" s="13" t="s">
        <v>727</v>
      </c>
      <c r="C253" s="13" t="s">
        <v>799</v>
      </c>
      <c r="D253" s="13" t="s">
        <v>104</v>
      </c>
      <c r="E253" s="13" t="s">
        <v>729</v>
      </c>
      <c r="F253" s="14">
        <v>25</v>
      </c>
      <c r="G253" s="15">
        <v>132204.75</v>
      </c>
      <c r="H253" s="16">
        <f>G253*0.1</f>
        <v>13220.475</v>
      </c>
      <c r="I253" s="17">
        <f>G253*0.15</f>
        <v>19830.7125</v>
      </c>
      <c r="J253" s="17">
        <f>G253+H253+I253</f>
        <v>165255.9375</v>
      </c>
      <c r="K253" s="17">
        <f>J253*1.1</f>
        <v>181781.53125</v>
      </c>
      <c r="M253" s="13" t="s">
        <v>730</v>
      </c>
      <c r="N253" s="18" t="s">
        <v>731</v>
      </c>
      <c r="O253" s="19" t="s">
        <v>800</v>
      </c>
      <c r="P253" s="20">
        <v>46304</v>
      </c>
    </row>
    <row r="254" customHeight="1" spans="1:16">
      <c r="A254" s="12" t="s">
        <v>727</v>
      </c>
      <c r="B254" s="13" t="s">
        <v>727</v>
      </c>
      <c r="C254" s="13" t="s">
        <v>801</v>
      </c>
      <c r="D254" s="13" t="s">
        <v>104</v>
      </c>
      <c r="E254" s="13" t="s">
        <v>729</v>
      </c>
      <c r="F254" s="14">
        <v>25</v>
      </c>
      <c r="G254" s="15">
        <v>132204.75</v>
      </c>
      <c r="H254" s="16">
        <f>G254*0.1</f>
        <v>13220.475</v>
      </c>
      <c r="I254" s="17">
        <f>G254*0.15</f>
        <v>19830.7125</v>
      </c>
      <c r="J254" s="17">
        <f>G254+H254+I254</f>
        <v>165255.9375</v>
      </c>
      <c r="K254" s="17">
        <f>J254*1.1</f>
        <v>181781.53125</v>
      </c>
      <c r="M254" s="13" t="s">
        <v>730</v>
      </c>
      <c r="N254" s="18" t="s">
        <v>731</v>
      </c>
      <c r="O254" s="19" t="s">
        <v>802</v>
      </c>
      <c r="P254" s="20">
        <v>46304</v>
      </c>
    </row>
    <row r="255" customHeight="1" spans="1:16">
      <c r="A255" s="12" t="s">
        <v>727</v>
      </c>
      <c r="B255" s="13" t="s">
        <v>727</v>
      </c>
      <c r="C255" s="13" t="s">
        <v>803</v>
      </c>
      <c r="D255" s="13" t="s">
        <v>104</v>
      </c>
      <c r="E255" s="13" t="s">
        <v>729</v>
      </c>
      <c r="F255" s="14">
        <v>30</v>
      </c>
      <c r="G255" s="15">
        <v>158645.69</v>
      </c>
      <c r="H255" s="16">
        <f>G255*0.1</f>
        <v>15864.569</v>
      </c>
      <c r="I255" s="17">
        <f>G255*0.15</f>
        <v>23796.8535</v>
      </c>
      <c r="J255" s="17">
        <f>G255+H255+I255</f>
        <v>198307.1125</v>
      </c>
      <c r="K255" s="17">
        <f>J255*1.1</f>
        <v>218137.82375</v>
      </c>
      <c r="M255" s="13" t="s">
        <v>730</v>
      </c>
      <c r="N255" s="18" t="s">
        <v>731</v>
      </c>
      <c r="O255" s="19" t="s">
        <v>804</v>
      </c>
      <c r="P255" s="20">
        <v>46304</v>
      </c>
    </row>
    <row r="256" customHeight="1" spans="1:16">
      <c r="A256" s="12" t="s">
        <v>727</v>
      </c>
      <c r="B256" s="13" t="s">
        <v>727</v>
      </c>
      <c r="C256" s="13" t="s">
        <v>805</v>
      </c>
      <c r="D256" s="13" t="s">
        <v>104</v>
      </c>
      <c r="E256" s="13" t="s">
        <v>729</v>
      </c>
      <c r="F256" s="14">
        <v>30</v>
      </c>
      <c r="G256" s="15">
        <v>158645.69</v>
      </c>
      <c r="H256" s="16">
        <f>G256*0.1</f>
        <v>15864.569</v>
      </c>
      <c r="I256" s="17">
        <f>G256*0.15</f>
        <v>23796.8535</v>
      </c>
      <c r="J256" s="17">
        <f>G256+H256+I256</f>
        <v>198307.1125</v>
      </c>
      <c r="K256" s="17">
        <f>J256*1.1</f>
        <v>218137.82375</v>
      </c>
      <c r="M256" s="13" t="s">
        <v>730</v>
      </c>
      <c r="N256" s="18" t="s">
        <v>731</v>
      </c>
      <c r="O256" s="19" t="s">
        <v>806</v>
      </c>
      <c r="P256" s="20">
        <v>46304</v>
      </c>
    </row>
    <row r="257" customHeight="1" spans="1:16">
      <c r="A257" s="12" t="s">
        <v>727</v>
      </c>
      <c r="B257" s="13" t="s">
        <v>727</v>
      </c>
      <c r="C257" s="13" t="s">
        <v>807</v>
      </c>
      <c r="D257" s="13" t="s">
        <v>104</v>
      </c>
      <c r="E257" s="13" t="s">
        <v>729</v>
      </c>
      <c r="F257" s="14">
        <v>1</v>
      </c>
      <c r="G257" s="15">
        <v>608.71</v>
      </c>
      <c r="H257" s="16">
        <f>G257*0.1</f>
        <v>60.871</v>
      </c>
      <c r="I257" s="17">
        <f>G257*0.15</f>
        <v>91.3065</v>
      </c>
      <c r="J257" s="17">
        <f>G257+H257+I257</f>
        <v>760.8875</v>
      </c>
      <c r="K257" s="17">
        <f>J257*1.1</f>
        <v>836.97625</v>
      </c>
      <c r="M257" s="13" t="s">
        <v>730</v>
      </c>
      <c r="N257" s="18" t="s">
        <v>731</v>
      </c>
      <c r="O257" s="19" t="s">
        <v>808</v>
      </c>
      <c r="P257" s="20">
        <v>46304</v>
      </c>
    </row>
    <row r="258" customHeight="1" spans="1:16">
      <c r="A258" s="12" t="s">
        <v>727</v>
      </c>
      <c r="B258" s="13" t="s">
        <v>727</v>
      </c>
      <c r="C258" s="13" t="s">
        <v>809</v>
      </c>
      <c r="D258" s="13" t="s">
        <v>104</v>
      </c>
      <c r="E258" s="13" t="s">
        <v>729</v>
      </c>
      <c r="F258" s="14">
        <v>1</v>
      </c>
      <c r="G258" s="15">
        <v>608.71</v>
      </c>
      <c r="H258" s="16">
        <f>G258*0.1</f>
        <v>60.871</v>
      </c>
      <c r="I258" s="17">
        <f>G258*0.15</f>
        <v>91.3065</v>
      </c>
      <c r="J258" s="17">
        <f>G258+H258+I258</f>
        <v>760.8875</v>
      </c>
      <c r="K258" s="17">
        <f>J258*1.1</f>
        <v>836.97625</v>
      </c>
      <c r="M258" s="13" t="s">
        <v>730</v>
      </c>
      <c r="N258" s="18" t="s">
        <v>731</v>
      </c>
      <c r="O258" s="19" t="s">
        <v>810</v>
      </c>
      <c r="P258" s="20">
        <v>46304</v>
      </c>
    </row>
    <row r="259" customHeight="1" spans="1:16">
      <c r="A259" s="12" t="s">
        <v>727</v>
      </c>
      <c r="B259" s="13" t="s">
        <v>727</v>
      </c>
      <c r="C259" s="13" t="s">
        <v>811</v>
      </c>
      <c r="D259" s="13" t="s">
        <v>104</v>
      </c>
      <c r="E259" s="13" t="s">
        <v>729</v>
      </c>
      <c r="F259" s="14">
        <v>28</v>
      </c>
      <c r="G259" s="15">
        <v>16375.12</v>
      </c>
      <c r="H259" s="16">
        <f>G259*0.1</f>
        <v>1637.512</v>
      </c>
      <c r="I259" s="17">
        <f>G259*0.15</f>
        <v>2456.268</v>
      </c>
      <c r="J259" s="17">
        <f>G259+H259+I259</f>
        <v>20468.9</v>
      </c>
      <c r="K259" s="17">
        <f>J259*1.1</f>
        <v>22515.79</v>
      </c>
      <c r="M259" s="13" t="s">
        <v>730</v>
      </c>
      <c r="N259" s="18" t="s">
        <v>731</v>
      </c>
      <c r="O259" s="19" t="s">
        <v>812</v>
      </c>
      <c r="P259" s="20">
        <v>46304</v>
      </c>
    </row>
    <row r="260" customHeight="1" spans="1:16">
      <c r="A260" s="12" t="s">
        <v>727</v>
      </c>
      <c r="B260" s="13" t="s">
        <v>727</v>
      </c>
      <c r="C260" s="13" t="s">
        <v>813</v>
      </c>
      <c r="D260" s="13" t="s">
        <v>104</v>
      </c>
      <c r="E260" s="13" t="s">
        <v>729</v>
      </c>
      <c r="F260" s="14">
        <v>28</v>
      </c>
      <c r="G260" s="15">
        <v>16375.12</v>
      </c>
      <c r="H260" s="16">
        <f>G260*0.1</f>
        <v>1637.512</v>
      </c>
      <c r="I260" s="17">
        <f>G260*0.15</f>
        <v>2456.268</v>
      </c>
      <c r="J260" s="17">
        <f>G260+H260+I260</f>
        <v>20468.9</v>
      </c>
      <c r="K260" s="17">
        <f>J260*1.1</f>
        <v>22515.79</v>
      </c>
      <c r="M260" s="13" t="s">
        <v>730</v>
      </c>
      <c r="N260" s="18" t="s">
        <v>731</v>
      </c>
      <c r="O260" s="19" t="s">
        <v>814</v>
      </c>
      <c r="P260" s="20">
        <v>46304</v>
      </c>
    </row>
    <row r="261" customHeight="1" spans="1:16">
      <c r="A261" s="12" t="s">
        <v>727</v>
      </c>
      <c r="B261" s="13" t="s">
        <v>727</v>
      </c>
      <c r="C261" s="13" t="s">
        <v>815</v>
      </c>
      <c r="D261" s="13" t="s">
        <v>104</v>
      </c>
      <c r="E261" s="13" t="s">
        <v>729</v>
      </c>
      <c r="F261" s="14">
        <v>1</v>
      </c>
      <c r="G261" s="15">
        <v>6269.56</v>
      </c>
      <c r="H261" s="16">
        <f>G261*0.1</f>
        <v>626.956</v>
      </c>
      <c r="I261" s="17">
        <f>G261*0.15</f>
        <v>940.434</v>
      </c>
      <c r="J261" s="17">
        <f>G261+H261+I261</f>
        <v>7836.95</v>
      </c>
      <c r="K261" s="17">
        <f>J261*1.1</f>
        <v>8620.645</v>
      </c>
      <c r="M261" s="13" t="s">
        <v>730</v>
      </c>
      <c r="N261" s="18" t="s">
        <v>731</v>
      </c>
      <c r="O261" s="19" t="s">
        <v>816</v>
      </c>
      <c r="P261" s="20">
        <v>46304</v>
      </c>
    </row>
    <row r="262" customHeight="1" spans="1:16">
      <c r="A262" s="12" t="s">
        <v>727</v>
      </c>
      <c r="B262" s="13" t="s">
        <v>727</v>
      </c>
      <c r="C262" s="13" t="s">
        <v>817</v>
      </c>
      <c r="D262" s="13" t="s">
        <v>104</v>
      </c>
      <c r="E262" s="13" t="s">
        <v>729</v>
      </c>
      <c r="F262" s="14">
        <v>1</v>
      </c>
      <c r="G262" s="15">
        <v>6269.56</v>
      </c>
      <c r="H262" s="16">
        <f>G262*0.1</f>
        <v>626.956</v>
      </c>
      <c r="I262" s="17">
        <f>G262*0.15</f>
        <v>940.434</v>
      </c>
      <c r="J262" s="17">
        <f>G262+H262+I262</f>
        <v>7836.95</v>
      </c>
      <c r="K262" s="17">
        <f>J262*1.1</f>
        <v>8620.645</v>
      </c>
      <c r="M262" s="13" t="s">
        <v>730</v>
      </c>
      <c r="N262" s="18" t="s">
        <v>731</v>
      </c>
      <c r="O262" s="19" t="s">
        <v>818</v>
      </c>
      <c r="P262" s="20">
        <v>46304</v>
      </c>
    </row>
    <row r="263" customHeight="1" spans="1:16">
      <c r="A263" s="12" t="s">
        <v>727</v>
      </c>
      <c r="B263" s="13" t="s">
        <v>727</v>
      </c>
      <c r="C263" s="13" t="s">
        <v>819</v>
      </c>
      <c r="D263" s="13" t="s">
        <v>104</v>
      </c>
      <c r="E263" s="13" t="s">
        <v>729</v>
      </c>
      <c r="F263" s="14">
        <v>15</v>
      </c>
      <c r="G263" s="15">
        <v>89590.13</v>
      </c>
      <c r="H263" s="16">
        <f>G263*0.1</f>
        <v>8959.013</v>
      </c>
      <c r="I263" s="17">
        <f>G263*0.15</f>
        <v>13438.5195</v>
      </c>
      <c r="J263" s="17">
        <f>G263+H263+I263</f>
        <v>111987.6625</v>
      </c>
      <c r="K263" s="17">
        <f>J263*1.1</f>
        <v>123186.42875</v>
      </c>
      <c r="M263" s="13" t="s">
        <v>730</v>
      </c>
      <c r="N263" s="18" t="s">
        <v>731</v>
      </c>
      <c r="O263" s="19" t="s">
        <v>820</v>
      </c>
      <c r="P263" s="20">
        <v>46304</v>
      </c>
    </row>
    <row r="264" customHeight="1" spans="1:16">
      <c r="A264" s="12" t="s">
        <v>727</v>
      </c>
      <c r="B264" s="13" t="s">
        <v>727</v>
      </c>
      <c r="C264" s="13" t="s">
        <v>821</v>
      </c>
      <c r="D264" s="13" t="s">
        <v>104</v>
      </c>
      <c r="E264" s="13" t="s">
        <v>729</v>
      </c>
      <c r="F264" s="14">
        <v>15</v>
      </c>
      <c r="G264" s="15">
        <v>89590.13</v>
      </c>
      <c r="H264" s="16">
        <f>G264*0.1</f>
        <v>8959.013</v>
      </c>
      <c r="I264" s="17">
        <f>G264*0.15</f>
        <v>13438.5195</v>
      </c>
      <c r="J264" s="17">
        <f>G264+H264+I264</f>
        <v>111987.6625</v>
      </c>
      <c r="K264" s="17">
        <f>J264*1.1</f>
        <v>123186.42875</v>
      </c>
      <c r="M264" s="13" t="s">
        <v>730</v>
      </c>
      <c r="N264" s="18" t="s">
        <v>731</v>
      </c>
      <c r="O264" s="19" t="s">
        <v>822</v>
      </c>
      <c r="P264" s="20">
        <v>46304</v>
      </c>
    </row>
    <row r="265" customHeight="1" spans="1:16">
      <c r="A265" s="12" t="s">
        <v>727</v>
      </c>
      <c r="B265" s="13" t="s">
        <v>727</v>
      </c>
      <c r="C265" s="13" t="s">
        <v>823</v>
      </c>
      <c r="D265" s="13" t="s">
        <v>104</v>
      </c>
      <c r="E265" s="13" t="s">
        <v>729</v>
      </c>
      <c r="F265" s="14">
        <v>25</v>
      </c>
      <c r="G265" s="15">
        <v>146894.16</v>
      </c>
      <c r="H265" s="16">
        <f>G265*0.1</f>
        <v>14689.416</v>
      </c>
      <c r="I265" s="17">
        <f>G265*0.15</f>
        <v>22034.124</v>
      </c>
      <c r="J265" s="17">
        <f>G265+H265+I265</f>
        <v>183617.7</v>
      </c>
      <c r="K265" s="17">
        <f>J265*1.1</f>
        <v>201979.47</v>
      </c>
      <c r="M265" s="13" t="s">
        <v>730</v>
      </c>
      <c r="N265" s="18" t="s">
        <v>731</v>
      </c>
      <c r="O265" s="19" t="s">
        <v>824</v>
      </c>
      <c r="P265" s="20">
        <v>46304</v>
      </c>
    </row>
    <row r="266" customHeight="1" spans="1:16">
      <c r="A266" s="12" t="s">
        <v>727</v>
      </c>
      <c r="B266" s="13" t="s">
        <v>727</v>
      </c>
      <c r="C266" s="13" t="s">
        <v>825</v>
      </c>
      <c r="D266" s="13" t="s">
        <v>104</v>
      </c>
      <c r="E266" s="13" t="s">
        <v>729</v>
      </c>
      <c r="F266" s="14">
        <v>25</v>
      </c>
      <c r="G266" s="15">
        <v>146894.16</v>
      </c>
      <c r="H266" s="16">
        <f>G266*0.1</f>
        <v>14689.416</v>
      </c>
      <c r="I266" s="17">
        <f>G266*0.15</f>
        <v>22034.124</v>
      </c>
      <c r="J266" s="17">
        <f>G266+H266+I266</f>
        <v>183617.7</v>
      </c>
      <c r="K266" s="17">
        <f>J266*1.1</f>
        <v>201979.47</v>
      </c>
      <c r="M266" s="13" t="s">
        <v>730</v>
      </c>
      <c r="N266" s="18" t="s">
        <v>731</v>
      </c>
      <c r="O266" s="19" t="s">
        <v>826</v>
      </c>
      <c r="P266" s="20">
        <v>46304</v>
      </c>
    </row>
    <row r="267" customHeight="1" spans="1:16">
      <c r="A267" s="12" t="s">
        <v>727</v>
      </c>
      <c r="B267" s="13" t="s">
        <v>727</v>
      </c>
      <c r="C267" s="13" t="s">
        <v>827</v>
      </c>
      <c r="D267" s="13" t="s">
        <v>104</v>
      </c>
      <c r="E267" s="13" t="s">
        <v>729</v>
      </c>
      <c r="F267" s="14">
        <v>30</v>
      </c>
      <c r="G267" s="15">
        <v>176272.98</v>
      </c>
      <c r="H267" s="16">
        <f>G267*0.1</f>
        <v>17627.298</v>
      </c>
      <c r="I267" s="17">
        <f>G267*0.15</f>
        <v>26440.947</v>
      </c>
      <c r="J267" s="17">
        <f>G267+H267+I267</f>
        <v>220341.225</v>
      </c>
      <c r="K267" s="17">
        <f>J267*1.1</f>
        <v>242375.3475</v>
      </c>
      <c r="M267" s="13" t="s">
        <v>730</v>
      </c>
      <c r="N267" s="18" t="s">
        <v>731</v>
      </c>
      <c r="O267" s="19" t="s">
        <v>828</v>
      </c>
      <c r="P267" s="20">
        <v>46304</v>
      </c>
    </row>
    <row r="268" customHeight="1" spans="1:16">
      <c r="A268" s="12" t="s">
        <v>727</v>
      </c>
      <c r="B268" s="13" t="s">
        <v>727</v>
      </c>
      <c r="C268" s="13" t="s">
        <v>829</v>
      </c>
      <c r="D268" s="13" t="s">
        <v>104</v>
      </c>
      <c r="E268" s="13" t="s">
        <v>729</v>
      </c>
      <c r="F268" s="14">
        <v>30</v>
      </c>
      <c r="G268" s="15">
        <v>176272.98</v>
      </c>
      <c r="H268" s="16">
        <f>G268*0.1</f>
        <v>17627.298</v>
      </c>
      <c r="I268" s="17">
        <f>G268*0.15</f>
        <v>26440.947</v>
      </c>
      <c r="J268" s="17">
        <f>G268+H268+I268</f>
        <v>220341.225</v>
      </c>
      <c r="K268" s="17">
        <f>J268*1.1</f>
        <v>242375.3475</v>
      </c>
      <c r="M268" s="13" t="s">
        <v>730</v>
      </c>
      <c r="N268" s="18" t="s">
        <v>731</v>
      </c>
      <c r="O268" s="19" t="s">
        <v>830</v>
      </c>
      <c r="P268" s="20">
        <v>46304</v>
      </c>
    </row>
    <row r="269" customHeight="1" spans="1:16">
      <c r="A269" s="12" t="s">
        <v>831</v>
      </c>
      <c r="B269" s="13" t="s">
        <v>831</v>
      </c>
      <c r="C269" s="13" t="s">
        <v>832</v>
      </c>
      <c r="D269" s="13" t="s">
        <v>833</v>
      </c>
      <c r="E269" s="13" t="s">
        <v>834</v>
      </c>
      <c r="F269" s="14">
        <v>1</v>
      </c>
      <c r="G269" s="15">
        <v>195.24</v>
      </c>
      <c r="H269" s="16">
        <f>G269*0.14</f>
        <v>27.3336</v>
      </c>
      <c r="I269" s="17">
        <f>G269*0.22</f>
        <v>42.9528</v>
      </c>
      <c r="J269" s="17">
        <f>G269+H269+I269</f>
        <v>265.5264</v>
      </c>
      <c r="K269" s="17">
        <f>J269*1.1</f>
        <v>292.07904</v>
      </c>
      <c r="M269" s="13" t="s">
        <v>835</v>
      </c>
      <c r="N269" s="18" t="s">
        <v>836</v>
      </c>
      <c r="O269" s="19" t="s">
        <v>837</v>
      </c>
      <c r="P269" s="20">
        <v>46300</v>
      </c>
    </row>
    <row r="270" customHeight="1" spans="1:16">
      <c r="A270" s="12" t="s">
        <v>838</v>
      </c>
      <c r="B270" s="13" t="s">
        <v>839</v>
      </c>
      <c r="C270" s="13" t="s">
        <v>840</v>
      </c>
      <c r="D270" s="13" t="s">
        <v>294</v>
      </c>
      <c r="E270" s="13" t="s">
        <v>841</v>
      </c>
      <c r="F270" s="14">
        <v>100</v>
      </c>
      <c r="G270" s="15">
        <v>183.56</v>
      </c>
      <c r="H270" s="16">
        <f>G270*0.14</f>
        <v>25.6984</v>
      </c>
      <c r="I270" s="17">
        <f>G270*0.22</f>
        <v>40.3832</v>
      </c>
      <c r="J270" s="17">
        <f>G270+H270+I270</f>
        <v>249.6416</v>
      </c>
      <c r="K270" s="17">
        <f>J270*1.1</f>
        <v>274.60576</v>
      </c>
      <c r="M270" s="13" t="s">
        <v>842</v>
      </c>
      <c r="N270" s="18" t="s">
        <v>297</v>
      </c>
      <c r="O270" s="19" t="s">
        <v>843</v>
      </c>
      <c r="P270" s="20">
        <v>46307</v>
      </c>
    </row>
    <row r="271" customHeight="1" spans="1:16">
      <c r="A271" s="12" t="s">
        <v>838</v>
      </c>
      <c r="B271" s="13" t="s">
        <v>839</v>
      </c>
      <c r="C271" s="13" t="s">
        <v>844</v>
      </c>
      <c r="D271" s="13" t="s">
        <v>294</v>
      </c>
      <c r="E271" s="13" t="s">
        <v>841</v>
      </c>
      <c r="F271" s="14">
        <v>56</v>
      </c>
      <c r="G271" s="15">
        <v>114.99</v>
      </c>
      <c r="H271" s="16">
        <f>G271*0.14</f>
        <v>16.0986</v>
      </c>
      <c r="I271" s="17">
        <f>G271*0.22</f>
        <v>25.2978</v>
      </c>
      <c r="J271" s="17">
        <f>G271+H271+I271</f>
        <v>156.3864</v>
      </c>
      <c r="K271" s="17">
        <f>J271*1.1</f>
        <v>172.02504</v>
      </c>
      <c r="M271" s="13" t="s">
        <v>842</v>
      </c>
      <c r="N271" s="18" t="s">
        <v>297</v>
      </c>
      <c r="O271" s="19" t="s">
        <v>845</v>
      </c>
      <c r="P271" s="20">
        <v>46307</v>
      </c>
    </row>
    <row r="272" customHeight="1" spans="1:16">
      <c r="A272" s="12" t="s">
        <v>838</v>
      </c>
      <c r="B272" s="13" t="s">
        <v>846</v>
      </c>
      <c r="C272" s="13" t="s">
        <v>847</v>
      </c>
      <c r="D272" s="13" t="s">
        <v>104</v>
      </c>
      <c r="E272" s="13" t="s">
        <v>841</v>
      </c>
      <c r="F272" s="14">
        <v>20</v>
      </c>
      <c r="G272" s="15">
        <v>1587.38</v>
      </c>
      <c r="H272" s="16">
        <f>G272*0.1</f>
        <v>158.738</v>
      </c>
      <c r="I272" s="17">
        <f>G272*0.15</f>
        <v>238.107</v>
      </c>
      <c r="J272" s="17">
        <f>G272+H272+I272</f>
        <v>1984.225</v>
      </c>
      <c r="K272" s="17">
        <f>J272*1.1</f>
        <v>2182.6475</v>
      </c>
      <c r="M272" s="13" t="s">
        <v>848</v>
      </c>
      <c r="N272" s="18" t="s">
        <v>849</v>
      </c>
      <c r="O272" s="19" t="s">
        <v>850</v>
      </c>
      <c r="P272" s="20">
        <v>46300</v>
      </c>
    </row>
    <row r="273" customHeight="1" spans="1:16">
      <c r="A273" s="12" t="s">
        <v>838</v>
      </c>
      <c r="B273" s="13" t="s">
        <v>846</v>
      </c>
      <c r="C273" s="13" t="s">
        <v>851</v>
      </c>
      <c r="D273" s="13" t="s">
        <v>104</v>
      </c>
      <c r="E273" s="13" t="s">
        <v>841</v>
      </c>
      <c r="F273" s="14">
        <v>25</v>
      </c>
      <c r="G273" s="15">
        <v>1984.23</v>
      </c>
      <c r="H273" s="16">
        <f>G273*0.1</f>
        <v>198.423</v>
      </c>
      <c r="I273" s="17">
        <f>G273*0.15</f>
        <v>297.6345</v>
      </c>
      <c r="J273" s="17">
        <f>G273+H273+I273</f>
        <v>2480.2875</v>
      </c>
      <c r="K273" s="17">
        <f>J273*1.1</f>
        <v>2728.31625</v>
      </c>
      <c r="M273" s="13" t="s">
        <v>848</v>
      </c>
      <c r="N273" s="18" t="s">
        <v>849</v>
      </c>
      <c r="O273" s="19" t="s">
        <v>852</v>
      </c>
      <c r="P273" s="20">
        <v>46300</v>
      </c>
    </row>
    <row r="274" customHeight="1" spans="1:16">
      <c r="A274" s="12" t="s">
        <v>838</v>
      </c>
      <c r="B274" s="13" t="s">
        <v>846</v>
      </c>
      <c r="C274" s="13" t="s">
        <v>853</v>
      </c>
      <c r="D274" s="13" t="s">
        <v>104</v>
      </c>
      <c r="E274" s="13" t="s">
        <v>841</v>
      </c>
      <c r="F274" s="14">
        <v>20</v>
      </c>
      <c r="G274" s="15">
        <v>1587.38</v>
      </c>
      <c r="H274" s="16">
        <f>G274*0.1</f>
        <v>158.738</v>
      </c>
      <c r="I274" s="17">
        <f>G274*0.15</f>
        <v>238.107</v>
      </c>
      <c r="J274" s="17">
        <f>G274+H274+I274</f>
        <v>1984.225</v>
      </c>
      <c r="K274" s="17">
        <f>J274*1.1</f>
        <v>2182.6475</v>
      </c>
      <c r="M274" s="13" t="s">
        <v>848</v>
      </c>
      <c r="N274" s="18" t="s">
        <v>849</v>
      </c>
      <c r="O274" s="19" t="s">
        <v>854</v>
      </c>
      <c r="P274" s="20">
        <v>46300</v>
      </c>
    </row>
    <row r="275" customHeight="1" spans="1:16">
      <c r="A275" s="12" t="s">
        <v>838</v>
      </c>
      <c r="B275" s="13" t="s">
        <v>846</v>
      </c>
      <c r="C275" s="13" t="s">
        <v>855</v>
      </c>
      <c r="D275" s="13" t="s">
        <v>104</v>
      </c>
      <c r="E275" s="13" t="s">
        <v>841</v>
      </c>
      <c r="F275" s="14">
        <v>20</v>
      </c>
      <c r="G275" s="15">
        <v>1587.38</v>
      </c>
      <c r="H275" s="16">
        <f>G275*0.1</f>
        <v>158.738</v>
      </c>
      <c r="I275" s="17">
        <f>G275*0.15</f>
        <v>238.107</v>
      </c>
      <c r="J275" s="17">
        <f>G275+H275+I275</f>
        <v>1984.225</v>
      </c>
      <c r="K275" s="17">
        <f>J275*1.1</f>
        <v>2182.6475</v>
      </c>
      <c r="M275" s="13" t="s">
        <v>848</v>
      </c>
      <c r="N275" s="18" t="s">
        <v>849</v>
      </c>
      <c r="O275" s="19" t="s">
        <v>856</v>
      </c>
      <c r="P275" s="20">
        <v>46300</v>
      </c>
    </row>
    <row r="276" customHeight="1" spans="1:16">
      <c r="A276" s="12" t="s">
        <v>838</v>
      </c>
      <c r="B276" s="13" t="s">
        <v>846</v>
      </c>
      <c r="C276" s="13" t="s">
        <v>857</v>
      </c>
      <c r="D276" s="13" t="s">
        <v>104</v>
      </c>
      <c r="E276" s="13" t="s">
        <v>841</v>
      </c>
      <c r="F276" s="14">
        <v>20</v>
      </c>
      <c r="G276" s="15">
        <v>1587.38</v>
      </c>
      <c r="H276" s="16">
        <f>G276*0.1</f>
        <v>158.738</v>
      </c>
      <c r="I276" s="17">
        <f>G276*0.15</f>
        <v>238.107</v>
      </c>
      <c r="J276" s="17">
        <f>G276+H276+I276</f>
        <v>1984.225</v>
      </c>
      <c r="K276" s="17">
        <f>J276*1.1</f>
        <v>2182.6475</v>
      </c>
      <c r="M276" s="13" t="s">
        <v>848</v>
      </c>
      <c r="N276" s="18" t="s">
        <v>849</v>
      </c>
      <c r="O276" s="19" t="s">
        <v>858</v>
      </c>
      <c r="P276" s="20">
        <v>46300</v>
      </c>
    </row>
    <row r="277" customHeight="1" spans="1:16">
      <c r="A277" s="12" t="s">
        <v>838</v>
      </c>
      <c r="B277" s="13" t="s">
        <v>846</v>
      </c>
      <c r="C277" s="13" t="s">
        <v>859</v>
      </c>
      <c r="D277" s="13" t="s">
        <v>104</v>
      </c>
      <c r="E277" s="13" t="s">
        <v>841</v>
      </c>
      <c r="F277" s="14">
        <v>25</v>
      </c>
      <c r="G277" s="15">
        <v>1984.23</v>
      </c>
      <c r="H277" s="16">
        <f>G277*0.1</f>
        <v>198.423</v>
      </c>
      <c r="I277" s="17">
        <f>G277*0.15</f>
        <v>297.6345</v>
      </c>
      <c r="J277" s="17">
        <f>G277+H277+I277</f>
        <v>2480.2875</v>
      </c>
      <c r="K277" s="17">
        <f>J277*1.1</f>
        <v>2728.31625</v>
      </c>
      <c r="M277" s="13" t="s">
        <v>848</v>
      </c>
      <c r="N277" s="18" t="s">
        <v>849</v>
      </c>
      <c r="O277" s="19" t="s">
        <v>860</v>
      </c>
      <c r="P277" s="20">
        <v>46300</v>
      </c>
    </row>
    <row r="278" customHeight="1" spans="1:16">
      <c r="A278" s="12" t="s">
        <v>838</v>
      </c>
      <c r="B278" s="13" t="s">
        <v>846</v>
      </c>
      <c r="C278" s="13" t="s">
        <v>861</v>
      </c>
      <c r="D278" s="13" t="s">
        <v>104</v>
      </c>
      <c r="E278" s="13" t="s">
        <v>841</v>
      </c>
      <c r="F278" s="14">
        <v>25</v>
      </c>
      <c r="G278" s="15">
        <v>1984.23</v>
      </c>
      <c r="H278" s="16">
        <f>G278*0.1</f>
        <v>198.423</v>
      </c>
      <c r="I278" s="17">
        <f>G278*0.15</f>
        <v>297.6345</v>
      </c>
      <c r="J278" s="17">
        <f>G278+H278+I278</f>
        <v>2480.2875</v>
      </c>
      <c r="K278" s="17">
        <f>J278*1.1</f>
        <v>2728.31625</v>
      </c>
      <c r="M278" s="13" t="s">
        <v>848</v>
      </c>
      <c r="N278" s="18" t="s">
        <v>849</v>
      </c>
      <c r="O278" s="19" t="s">
        <v>862</v>
      </c>
      <c r="P278" s="20">
        <v>46300</v>
      </c>
    </row>
    <row r="279" customHeight="1" spans="1:16">
      <c r="A279" s="12" t="s">
        <v>838</v>
      </c>
      <c r="B279" s="13" t="s">
        <v>846</v>
      </c>
      <c r="C279" s="13" t="s">
        <v>863</v>
      </c>
      <c r="D279" s="13" t="s">
        <v>104</v>
      </c>
      <c r="E279" s="13" t="s">
        <v>841</v>
      </c>
      <c r="F279" s="14">
        <v>25</v>
      </c>
      <c r="G279" s="15">
        <v>1984.23</v>
      </c>
      <c r="H279" s="16">
        <f>G279*0.1</f>
        <v>198.423</v>
      </c>
      <c r="I279" s="17">
        <f>G279*0.15</f>
        <v>297.6345</v>
      </c>
      <c r="J279" s="17">
        <f>G279+H279+I279</f>
        <v>2480.2875</v>
      </c>
      <c r="K279" s="17">
        <f>J279*1.1</f>
        <v>2728.31625</v>
      </c>
      <c r="M279" s="13" t="s">
        <v>848</v>
      </c>
      <c r="N279" s="18" t="s">
        <v>849</v>
      </c>
      <c r="O279" s="19" t="s">
        <v>864</v>
      </c>
      <c r="P279" s="20">
        <v>46300</v>
      </c>
    </row>
    <row r="280" customHeight="1" spans="1:16">
      <c r="A280" s="12" t="s">
        <v>838</v>
      </c>
      <c r="B280" s="13" t="s">
        <v>846</v>
      </c>
      <c r="C280" s="13" t="s">
        <v>865</v>
      </c>
      <c r="D280" s="13" t="s">
        <v>104</v>
      </c>
      <c r="E280" s="13" t="s">
        <v>841</v>
      </c>
      <c r="F280" s="14">
        <v>15</v>
      </c>
      <c r="G280" s="15">
        <v>2381.07</v>
      </c>
      <c r="H280" s="16">
        <f>G280*0.1</f>
        <v>238.107</v>
      </c>
      <c r="I280" s="17">
        <f>G280*0.15</f>
        <v>357.1605</v>
      </c>
      <c r="J280" s="17">
        <f>G280+H280+I280</f>
        <v>2976.3375</v>
      </c>
      <c r="K280" s="17">
        <f>J280*1.1</f>
        <v>3273.97125</v>
      </c>
      <c r="M280" s="13" t="s">
        <v>848</v>
      </c>
      <c r="N280" s="18" t="s">
        <v>849</v>
      </c>
      <c r="O280" s="19" t="s">
        <v>866</v>
      </c>
      <c r="P280" s="20">
        <v>46300</v>
      </c>
    </row>
    <row r="281" customHeight="1" spans="1:16">
      <c r="A281" s="12" t="s">
        <v>838</v>
      </c>
      <c r="B281" s="13" t="s">
        <v>846</v>
      </c>
      <c r="C281" s="13" t="s">
        <v>867</v>
      </c>
      <c r="D281" s="13" t="s">
        <v>104</v>
      </c>
      <c r="E281" s="13" t="s">
        <v>841</v>
      </c>
      <c r="F281" s="14">
        <v>24</v>
      </c>
      <c r="G281" s="15">
        <v>3788.71</v>
      </c>
      <c r="H281" s="16">
        <f>G281*0.1</f>
        <v>378.871</v>
      </c>
      <c r="I281" s="17">
        <f>G281*0.15</f>
        <v>568.3065</v>
      </c>
      <c r="J281" s="17">
        <f>G281+H281+I281</f>
        <v>4735.8875</v>
      </c>
      <c r="K281" s="17">
        <f>J281*1.1</f>
        <v>5209.47625</v>
      </c>
      <c r="M281" s="13" t="s">
        <v>848</v>
      </c>
      <c r="N281" s="18" t="s">
        <v>849</v>
      </c>
      <c r="O281" s="19" t="s">
        <v>868</v>
      </c>
      <c r="P281" s="20">
        <v>46300</v>
      </c>
    </row>
    <row r="282" customHeight="1" spans="1:16">
      <c r="A282" s="12" t="s">
        <v>838</v>
      </c>
      <c r="B282" s="13" t="s">
        <v>846</v>
      </c>
      <c r="C282" s="13" t="s">
        <v>869</v>
      </c>
      <c r="D282" s="13" t="s">
        <v>104</v>
      </c>
      <c r="E282" s="13" t="s">
        <v>841</v>
      </c>
      <c r="F282" s="14">
        <v>25</v>
      </c>
      <c r="G282" s="15">
        <v>3946.58</v>
      </c>
      <c r="H282" s="16">
        <f>G282*0.1</f>
        <v>394.658</v>
      </c>
      <c r="I282" s="17">
        <f>G282*0.15</f>
        <v>591.987</v>
      </c>
      <c r="J282" s="17">
        <f>G282+H282+I282</f>
        <v>4933.225</v>
      </c>
      <c r="K282" s="17">
        <f>J282*1.1</f>
        <v>5426.5475</v>
      </c>
      <c r="M282" s="13" t="s">
        <v>848</v>
      </c>
      <c r="N282" s="18" t="s">
        <v>849</v>
      </c>
      <c r="O282" s="19" t="s">
        <v>870</v>
      </c>
      <c r="P282" s="20">
        <v>46300</v>
      </c>
    </row>
    <row r="283" customHeight="1" spans="1:16">
      <c r="A283" s="12" t="s">
        <v>838</v>
      </c>
      <c r="B283" s="13" t="s">
        <v>846</v>
      </c>
      <c r="C283" s="13" t="s">
        <v>871</v>
      </c>
      <c r="D283" s="13" t="s">
        <v>104</v>
      </c>
      <c r="E283" s="13" t="s">
        <v>841</v>
      </c>
      <c r="F283" s="14">
        <v>30</v>
      </c>
      <c r="G283" s="15">
        <v>4735.89</v>
      </c>
      <c r="H283" s="16">
        <f>G283*0.1</f>
        <v>473.589</v>
      </c>
      <c r="I283" s="17">
        <f>G283*0.15</f>
        <v>710.3835</v>
      </c>
      <c r="J283" s="17">
        <f>G283+H283+I283</f>
        <v>5919.8625</v>
      </c>
      <c r="K283" s="17">
        <f>J283*1.1</f>
        <v>6511.84875</v>
      </c>
      <c r="M283" s="13" t="s">
        <v>848</v>
      </c>
      <c r="N283" s="18" t="s">
        <v>849</v>
      </c>
      <c r="O283" s="19" t="s">
        <v>872</v>
      </c>
      <c r="P283" s="20">
        <v>46300</v>
      </c>
    </row>
    <row r="284" customHeight="1" spans="1:16">
      <c r="A284" s="12" t="s">
        <v>838</v>
      </c>
      <c r="B284" s="13" t="s">
        <v>846</v>
      </c>
      <c r="C284" s="13" t="s">
        <v>873</v>
      </c>
      <c r="D284" s="13" t="s">
        <v>104</v>
      </c>
      <c r="E284" s="13" t="s">
        <v>841</v>
      </c>
      <c r="F284" s="14">
        <v>15</v>
      </c>
      <c r="G284" s="15">
        <v>2381.07</v>
      </c>
      <c r="H284" s="16">
        <f>G284*0.1</f>
        <v>238.107</v>
      </c>
      <c r="I284" s="17">
        <f>G284*0.15</f>
        <v>357.1605</v>
      </c>
      <c r="J284" s="17">
        <f>G284+H284+I284</f>
        <v>2976.3375</v>
      </c>
      <c r="K284" s="17">
        <f>J284*1.1</f>
        <v>3273.97125</v>
      </c>
      <c r="M284" s="13" t="s">
        <v>848</v>
      </c>
      <c r="N284" s="18" t="s">
        <v>849</v>
      </c>
      <c r="O284" s="19" t="s">
        <v>874</v>
      </c>
      <c r="P284" s="20">
        <v>46300</v>
      </c>
    </row>
    <row r="285" customHeight="1" spans="1:16">
      <c r="A285" s="12" t="s">
        <v>838</v>
      </c>
      <c r="B285" s="13" t="s">
        <v>846</v>
      </c>
      <c r="C285" s="13" t="s">
        <v>875</v>
      </c>
      <c r="D285" s="13" t="s">
        <v>104</v>
      </c>
      <c r="E285" s="13" t="s">
        <v>841</v>
      </c>
      <c r="F285" s="14">
        <v>15</v>
      </c>
      <c r="G285" s="15">
        <v>2381.07</v>
      </c>
      <c r="H285" s="16">
        <f>G285*0.1</f>
        <v>238.107</v>
      </c>
      <c r="I285" s="17">
        <f>G285*0.15</f>
        <v>357.1605</v>
      </c>
      <c r="J285" s="17">
        <f>G285+H285+I285</f>
        <v>2976.3375</v>
      </c>
      <c r="K285" s="17">
        <f>J285*1.1</f>
        <v>3273.97125</v>
      </c>
      <c r="M285" s="13" t="s">
        <v>848</v>
      </c>
      <c r="N285" s="18" t="s">
        <v>849</v>
      </c>
      <c r="O285" s="19" t="s">
        <v>876</v>
      </c>
      <c r="P285" s="20">
        <v>46300</v>
      </c>
    </row>
    <row r="286" customHeight="1" spans="1:16">
      <c r="A286" s="12" t="s">
        <v>838</v>
      </c>
      <c r="B286" s="13" t="s">
        <v>846</v>
      </c>
      <c r="C286" s="13" t="s">
        <v>877</v>
      </c>
      <c r="D286" s="13" t="s">
        <v>104</v>
      </c>
      <c r="E286" s="13" t="s">
        <v>841</v>
      </c>
      <c r="F286" s="14">
        <v>15</v>
      </c>
      <c r="G286" s="15">
        <v>2381.07</v>
      </c>
      <c r="H286" s="16">
        <f>G286*0.1</f>
        <v>238.107</v>
      </c>
      <c r="I286" s="17">
        <f>G286*0.15</f>
        <v>357.1605</v>
      </c>
      <c r="J286" s="17">
        <f>G286+H286+I286</f>
        <v>2976.3375</v>
      </c>
      <c r="K286" s="17">
        <f>J286*1.1</f>
        <v>3273.97125</v>
      </c>
      <c r="M286" s="13" t="s">
        <v>848</v>
      </c>
      <c r="N286" s="18" t="s">
        <v>849</v>
      </c>
      <c r="O286" s="19" t="s">
        <v>878</v>
      </c>
      <c r="P286" s="20">
        <v>46300</v>
      </c>
    </row>
    <row r="287" customHeight="1" spans="1:16">
      <c r="A287" s="12" t="s">
        <v>838</v>
      </c>
      <c r="B287" s="13" t="s">
        <v>846</v>
      </c>
      <c r="C287" s="13" t="s">
        <v>879</v>
      </c>
      <c r="D287" s="13" t="s">
        <v>104</v>
      </c>
      <c r="E287" s="13" t="s">
        <v>841</v>
      </c>
      <c r="F287" s="14">
        <v>24</v>
      </c>
      <c r="G287" s="15">
        <v>3788.71</v>
      </c>
      <c r="H287" s="16">
        <f>G287*0.1</f>
        <v>378.871</v>
      </c>
      <c r="I287" s="17">
        <f>G287*0.15</f>
        <v>568.3065</v>
      </c>
      <c r="J287" s="17">
        <f>G287+H287+I287</f>
        <v>4735.8875</v>
      </c>
      <c r="K287" s="17">
        <f>J287*1.1</f>
        <v>5209.47625</v>
      </c>
      <c r="M287" s="13" t="s">
        <v>848</v>
      </c>
      <c r="N287" s="18" t="s">
        <v>849</v>
      </c>
      <c r="O287" s="19" t="s">
        <v>880</v>
      </c>
      <c r="P287" s="20">
        <v>46300</v>
      </c>
    </row>
    <row r="288" customHeight="1" spans="1:16">
      <c r="A288" s="12" t="s">
        <v>838</v>
      </c>
      <c r="B288" s="13" t="s">
        <v>846</v>
      </c>
      <c r="C288" s="13" t="s">
        <v>881</v>
      </c>
      <c r="D288" s="13" t="s">
        <v>104</v>
      </c>
      <c r="E288" s="13" t="s">
        <v>841</v>
      </c>
      <c r="F288" s="14">
        <v>24</v>
      </c>
      <c r="G288" s="15">
        <v>3788.71</v>
      </c>
      <c r="H288" s="16">
        <f>G288*0.1</f>
        <v>378.871</v>
      </c>
      <c r="I288" s="17">
        <f>G288*0.15</f>
        <v>568.3065</v>
      </c>
      <c r="J288" s="17">
        <f>G288+H288+I288</f>
        <v>4735.8875</v>
      </c>
      <c r="K288" s="17">
        <f>J288*1.1</f>
        <v>5209.47625</v>
      </c>
      <c r="M288" s="13" t="s">
        <v>848</v>
      </c>
      <c r="N288" s="18" t="s">
        <v>849</v>
      </c>
      <c r="O288" s="19" t="s">
        <v>882</v>
      </c>
      <c r="P288" s="20">
        <v>46300</v>
      </c>
    </row>
    <row r="289" customHeight="1" spans="1:16">
      <c r="A289" s="12" t="s">
        <v>838</v>
      </c>
      <c r="B289" s="13" t="s">
        <v>846</v>
      </c>
      <c r="C289" s="13" t="s">
        <v>883</v>
      </c>
      <c r="D289" s="13" t="s">
        <v>104</v>
      </c>
      <c r="E289" s="13" t="s">
        <v>841</v>
      </c>
      <c r="F289" s="14">
        <v>24</v>
      </c>
      <c r="G289" s="15">
        <v>3788.71</v>
      </c>
      <c r="H289" s="16">
        <f>G289*0.1</f>
        <v>378.871</v>
      </c>
      <c r="I289" s="17">
        <f>G289*0.15</f>
        <v>568.3065</v>
      </c>
      <c r="J289" s="17">
        <f>G289+H289+I289</f>
        <v>4735.8875</v>
      </c>
      <c r="K289" s="17">
        <f>J289*1.1</f>
        <v>5209.47625</v>
      </c>
      <c r="M289" s="13" t="s">
        <v>848</v>
      </c>
      <c r="N289" s="18" t="s">
        <v>849</v>
      </c>
      <c r="O289" s="19" t="s">
        <v>884</v>
      </c>
      <c r="P289" s="20">
        <v>46300</v>
      </c>
    </row>
    <row r="290" customHeight="1" spans="1:16">
      <c r="A290" s="12" t="s">
        <v>838</v>
      </c>
      <c r="B290" s="13" t="s">
        <v>846</v>
      </c>
      <c r="C290" s="13" t="s">
        <v>885</v>
      </c>
      <c r="D290" s="13" t="s">
        <v>104</v>
      </c>
      <c r="E290" s="13" t="s">
        <v>841</v>
      </c>
      <c r="F290" s="14">
        <v>25</v>
      </c>
      <c r="G290" s="15">
        <v>3946.58</v>
      </c>
      <c r="H290" s="16">
        <f>G290*0.1</f>
        <v>394.658</v>
      </c>
      <c r="I290" s="17">
        <f>G290*0.15</f>
        <v>591.987</v>
      </c>
      <c r="J290" s="17">
        <f>G290+H290+I290</f>
        <v>4933.225</v>
      </c>
      <c r="K290" s="17">
        <f>J290*1.1</f>
        <v>5426.5475</v>
      </c>
      <c r="M290" s="13" t="s">
        <v>848</v>
      </c>
      <c r="N290" s="18" t="s">
        <v>849</v>
      </c>
      <c r="O290" s="19" t="s">
        <v>886</v>
      </c>
      <c r="P290" s="20">
        <v>46300</v>
      </c>
    </row>
    <row r="291" customHeight="1" spans="1:16">
      <c r="A291" s="12" t="s">
        <v>838</v>
      </c>
      <c r="B291" s="13" t="s">
        <v>846</v>
      </c>
      <c r="C291" s="13" t="s">
        <v>887</v>
      </c>
      <c r="D291" s="13" t="s">
        <v>104</v>
      </c>
      <c r="E291" s="13" t="s">
        <v>841</v>
      </c>
      <c r="F291" s="14">
        <v>25</v>
      </c>
      <c r="G291" s="15">
        <v>3946.58</v>
      </c>
      <c r="H291" s="16">
        <f>G291*0.1</f>
        <v>394.658</v>
      </c>
      <c r="I291" s="17">
        <f>G291*0.15</f>
        <v>591.987</v>
      </c>
      <c r="J291" s="17">
        <f>G291+H291+I291</f>
        <v>4933.225</v>
      </c>
      <c r="K291" s="17">
        <f>J291*1.1</f>
        <v>5426.5475</v>
      </c>
      <c r="M291" s="13" t="s">
        <v>848</v>
      </c>
      <c r="N291" s="18" t="s">
        <v>849</v>
      </c>
      <c r="O291" s="19" t="s">
        <v>888</v>
      </c>
      <c r="P291" s="20">
        <v>46300</v>
      </c>
    </row>
    <row r="292" customHeight="1" spans="1:16">
      <c r="A292" s="12" t="s">
        <v>838</v>
      </c>
      <c r="B292" s="13" t="s">
        <v>846</v>
      </c>
      <c r="C292" s="13" t="s">
        <v>889</v>
      </c>
      <c r="D292" s="13" t="s">
        <v>104</v>
      </c>
      <c r="E292" s="13" t="s">
        <v>841</v>
      </c>
      <c r="F292" s="14">
        <v>25</v>
      </c>
      <c r="G292" s="15">
        <v>3946.58</v>
      </c>
      <c r="H292" s="16">
        <f>G292*0.1</f>
        <v>394.658</v>
      </c>
      <c r="I292" s="17">
        <f>G292*0.15</f>
        <v>591.987</v>
      </c>
      <c r="J292" s="17">
        <f>G292+H292+I292</f>
        <v>4933.225</v>
      </c>
      <c r="K292" s="17">
        <f>J292*1.1</f>
        <v>5426.5475</v>
      </c>
      <c r="M292" s="13" t="s">
        <v>848</v>
      </c>
      <c r="N292" s="18" t="s">
        <v>849</v>
      </c>
      <c r="O292" s="19" t="s">
        <v>890</v>
      </c>
      <c r="P292" s="20">
        <v>46300</v>
      </c>
    </row>
    <row r="293" customHeight="1" spans="1:16">
      <c r="A293" s="12" t="s">
        <v>838</v>
      </c>
      <c r="B293" s="13" t="s">
        <v>846</v>
      </c>
      <c r="C293" s="13" t="s">
        <v>891</v>
      </c>
      <c r="D293" s="13" t="s">
        <v>104</v>
      </c>
      <c r="E293" s="13" t="s">
        <v>841</v>
      </c>
      <c r="F293" s="14">
        <v>30</v>
      </c>
      <c r="G293" s="15">
        <v>4735.89</v>
      </c>
      <c r="H293" s="16">
        <f>G293*0.1</f>
        <v>473.589</v>
      </c>
      <c r="I293" s="17">
        <f>G293*0.15</f>
        <v>710.3835</v>
      </c>
      <c r="J293" s="17">
        <f>G293+H293+I293</f>
        <v>5919.8625</v>
      </c>
      <c r="K293" s="17">
        <f>J293*1.1</f>
        <v>6511.84875</v>
      </c>
      <c r="M293" s="13" t="s">
        <v>848</v>
      </c>
      <c r="N293" s="18" t="s">
        <v>849</v>
      </c>
      <c r="O293" s="19" t="s">
        <v>892</v>
      </c>
      <c r="P293" s="20">
        <v>46300</v>
      </c>
    </row>
    <row r="294" customHeight="1" spans="1:16">
      <c r="A294" s="12" t="s">
        <v>838</v>
      </c>
      <c r="B294" s="13" t="s">
        <v>846</v>
      </c>
      <c r="C294" s="13" t="s">
        <v>893</v>
      </c>
      <c r="D294" s="13" t="s">
        <v>104</v>
      </c>
      <c r="E294" s="13" t="s">
        <v>841</v>
      </c>
      <c r="F294" s="14">
        <v>30</v>
      </c>
      <c r="G294" s="15">
        <v>4735.89</v>
      </c>
      <c r="H294" s="16">
        <f>G294*0.1</f>
        <v>473.589</v>
      </c>
      <c r="I294" s="17">
        <f>G294*0.15</f>
        <v>710.3835</v>
      </c>
      <c r="J294" s="17">
        <f>G294+H294+I294</f>
        <v>5919.8625</v>
      </c>
      <c r="K294" s="17">
        <f>J294*1.1</f>
        <v>6511.84875</v>
      </c>
      <c r="M294" s="13" t="s">
        <v>848</v>
      </c>
      <c r="N294" s="18" t="s">
        <v>849</v>
      </c>
      <c r="O294" s="19" t="s">
        <v>894</v>
      </c>
      <c r="P294" s="20">
        <v>46300</v>
      </c>
    </row>
    <row r="295" customHeight="1" spans="1:16">
      <c r="A295" s="12" t="s">
        <v>838</v>
      </c>
      <c r="B295" s="13" t="s">
        <v>846</v>
      </c>
      <c r="C295" s="13" t="s">
        <v>895</v>
      </c>
      <c r="D295" s="13" t="s">
        <v>104</v>
      </c>
      <c r="E295" s="13" t="s">
        <v>841</v>
      </c>
      <c r="F295" s="14">
        <v>30</v>
      </c>
      <c r="G295" s="15">
        <v>4735.89</v>
      </c>
      <c r="H295" s="16">
        <f>G295*0.1</f>
        <v>473.589</v>
      </c>
      <c r="I295" s="17">
        <f>G295*0.15</f>
        <v>710.3835</v>
      </c>
      <c r="J295" s="17">
        <f>G295+H295+I295</f>
        <v>5919.8625</v>
      </c>
      <c r="K295" s="17">
        <f>J295*1.1</f>
        <v>6511.84875</v>
      </c>
      <c r="M295" s="13" t="s">
        <v>848</v>
      </c>
      <c r="N295" s="18" t="s">
        <v>849</v>
      </c>
      <c r="O295" s="19" t="s">
        <v>896</v>
      </c>
      <c r="P295" s="20">
        <v>46300</v>
      </c>
    </row>
    <row r="296" customHeight="1" spans="1:16">
      <c r="A296" s="12" t="s">
        <v>838</v>
      </c>
      <c r="B296" s="13" t="s">
        <v>897</v>
      </c>
      <c r="C296" s="13" t="s">
        <v>898</v>
      </c>
      <c r="D296" s="13" t="s">
        <v>899</v>
      </c>
      <c r="E296" s="13" t="s">
        <v>841</v>
      </c>
      <c r="F296" s="14">
        <v>60</v>
      </c>
      <c r="G296" s="15">
        <v>573.37</v>
      </c>
      <c r="H296" s="16">
        <f>G296*0.1</f>
        <v>57.337</v>
      </c>
      <c r="I296" s="17">
        <f>G296*0.15</f>
        <v>86.0055</v>
      </c>
      <c r="J296" s="17">
        <f>G296+H296+I296</f>
        <v>716.7125</v>
      </c>
      <c r="K296" s="17">
        <f>J296*1.1</f>
        <v>788.38375</v>
      </c>
      <c r="M296" s="13" t="s">
        <v>900</v>
      </c>
      <c r="N296" s="18" t="s">
        <v>901</v>
      </c>
      <c r="O296" s="19" t="s">
        <v>902</v>
      </c>
      <c r="P296" s="20">
        <v>46296</v>
      </c>
    </row>
    <row r="297" customHeight="1" spans="1:16">
      <c r="A297" s="12" t="s">
        <v>903</v>
      </c>
      <c r="B297" s="13" t="s">
        <v>904</v>
      </c>
      <c r="C297" s="13" t="s">
        <v>905</v>
      </c>
      <c r="D297" s="13" t="s">
        <v>906</v>
      </c>
      <c r="E297" s="13" t="s">
        <v>907</v>
      </c>
      <c r="F297" s="14">
        <v>100</v>
      </c>
      <c r="G297" s="15">
        <v>107.64</v>
      </c>
      <c r="H297" s="16">
        <f>G297*0.14</f>
        <v>15.0696</v>
      </c>
      <c r="I297" s="17">
        <f>G297*0.22</f>
        <v>23.6808</v>
      </c>
      <c r="J297" s="17">
        <f>G297+H297+I297</f>
        <v>146.3904</v>
      </c>
      <c r="K297" s="17">
        <f>J297*1.1</f>
        <v>161.02944</v>
      </c>
      <c r="M297" s="13" t="s">
        <v>908</v>
      </c>
      <c r="N297" s="18" t="s">
        <v>909</v>
      </c>
      <c r="O297" s="19" t="s">
        <v>910</v>
      </c>
      <c r="P297" s="20">
        <v>46304</v>
      </c>
    </row>
    <row r="298" customHeight="1" spans="1:16">
      <c r="A298" s="12" t="s">
        <v>903</v>
      </c>
      <c r="B298" s="13" t="s">
        <v>904</v>
      </c>
      <c r="C298" s="13" t="s">
        <v>905</v>
      </c>
      <c r="D298" s="13" t="s">
        <v>911</v>
      </c>
      <c r="E298" s="13" t="s">
        <v>907</v>
      </c>
      <c r="F298" s="14">
        <v>100</v>
      </c>
      <c r="G298" s="15">
        <v>107.64</v>
      </c>
      <c r="H298" s="16">
        <f>G298*0.14</f>
        <v>15.0696</v>
      </c>
      <c r="I298" s="17">
        <f>G298*0.22</f>
        <v>23.6808</v>
      </c>
      <c r="J298" s="17">
        <f>G298+H298+I298</f>
        <v>146.3904</v>
      </c>
      <c r="K298" s="17">
        <f>J298*1.1</f>
        <v>161.02944</v>
      </c>
      <c r="M298" s="13" t="s">
        <v>908</v>
      </c>
      <c r="N298" s="18" t="s">
        <v>909</v>
      </c>
      <c r="O298" s="19" t="s">
        <v>912</v>
      </c>
      <c r="P298" s="20">
        <v>46304</v>
      </c>
    </row>
    <row r="299" customHeight="1" spans="1:16">
      <c r="A299" s="12" t="s">
        <v>903</v>
      </c>
      <c r="B299" s="13" t="s">
        <v>913</v>
      </c>
      <c r="C299" s="13" t="s">
        <v>914</v>
      </c>
      <c r="D299" s="13" t="s">
        <v>906</v>
      </c>
      <c r="E299" s="13" t="s">
        <v>907</v>
      </c>
      <c r="F299" s="14">
        <v>50</v>
      </c>
      <c r="G299" s="15">
        <v>104.59</v>
      </c>
      <c r="H299" s="16">
        <f>G299*0.14</f>
        <v>14.6426</v>
      </c>
      <c r="I299" s="17">
        <f>G299*0.22</f>
        <v>23.0098</v>
      </c>
      <c r="J299" s="17">
        <f>G299+H299+I299</f>
        <v>142.2424</v>
      </c>
      <c r="K299" s="17">
        <f>J299*1.1</f>
        <v>156.46664</v>
      </c>
      <c r="M299" s="13" t="s">
        <v>915</v>
      </c>
      <c r="N299" s="18" t="s">
        <v>909</v>
      </c>
      <c r="O299" s="19" t="s">
        <v>916</v>
      </c>
      <c r="P299" s="20">
        <v>46304</v>
      </c>
    </row>
    <row r="300" customHeight="1" spans="1:16">
      <c r="A300" s="12" t="s">
        <v>903</v>
      </c>
      <c r="B300" s="13" t="s">
        <v>913</v>
      </c>
      <c r="C300" s="13" t="s">
        <v>917</v>
      </c>
      <c r="D300" s="13" t="s">
        <v>911</v>
      </c>
      <c r="E300" s="13" t="s">
        <v>907</v>
      </c>
      <c r="F300" s="14">
        <v>100</v>
      </c>
      <c r="G300" s="15">
        <v>170.52</v>
      </c>
      <c r="H300" s="16">
        <f>G300*0.14</f>
        <v>23.8728</v>
      </c>
      <c r="I300" s="17">
        <f>G300*0.22</f>
        <v>37.5144</v>
      </c>
      <c r="J300" s="17">
        <f>G300+H300+I300</f>
        <v>231.9072</v>
      </c>
      <c r="K300" s="17">
        <f>J300*1.1</f>
        <v>255.09792</v>
      </c>
      <c r="M300" s="13" t="s">
        <v>915</v>
      </c>
      <c r="N300" s="18" t="s">
        <v>909</v>
      </c>
      <c r="O300" s="19" t="s">
        <v>918</v>
      </c>
      <c r="P300" s="20">
        <v>46304</v>
      </c>
    </row>
    <row r="301" customHeight="1" spans="1:16">
      <c r="A301" s="12" t="s">
        <v>903</v>
      </c>
      <c r="B301" s="13" t="s">
        <v>913</v>
      </c>
      <c r="C301" s="13" t="s">
        <v>917</v>
      </c>
      <c r="D301" s="13" t="s">
        <v>906</v>
      </c>
      <c r="E301" s="13" t="s">
        <v>907</v>
      </c>
      <c r="F301" s="14">
        <v>100</v>
      </c>
      <c r="G301" s="15">
        <v>170.52</v>
      </c>
      <c r="H301" s="16">
        <f>G301*0.14</f>
        <v>23.8728</v>
      </c>
      <c r="I301" s="17">
        <f>G301*0.22</f>
        <v>37.5144</v>
      </c>
      <c r="J301" s="17">
        <f>G301+H301+I301</f>
        <v>231.9072</v>
      </c>
      <c r="K301" s="17">
        <f>J301*1.1</f>
        <v>255.09792</v>
      </c>
      <c r="M301" s="13" t="s">
        <v>915</v>
      </c>
      <c r="N301" s="18" t="s">
        <v>909</v>
      </c>
      <c r="O301" s="19" t="s">
        <v>919</v>
      </c>
      <c r="P301" s="20">
        <v>46304</v>
      </c>
    </row>
    <row r="302" customHeight="1" spans="1:16">
      <c r="A302" s="12" t="s">
        <v>903</v>
      </c>
      <c r="B302" s="13" t="s">
        <v>913</v>
      </c>
      <c r="C302" s="13" t="s">
        <v>920</v>
      </c>
      <c r="D302" s="13" t="s">
        <v>911</v>
      </c>
      <c r="E302" s="13" t="s">
        <v>907</v>
      </c>
      <c r="F302" s="14">
        <v>50</v>
      </c>
      <c r="G302" s="15">
        <v>104.59</v>
      </c>
      <c r="H302" s="16">
        <f>G302*0.14</f>
        <v>14.6426</v>
      </c>
      <c r="I302" s="17">
        <f>G302*0.22</f>
        <v>23.0098</v>
      </c>
      <c r="J302" s="17">
        <f>G302+H302+I302</f>
        <v>142.2424</v>
      </c>
      <c r="K302" s="17">
        <f>J302*1.1</f>
        <v>156.46664</v>
      </c>
      <c r="M302" s="13" t="s">
        <v>915</v>
      </c>
      <c r="N302" s="18" t="s">
        <v>909</v>
      </c>
      <c r="O302" s="19" t="s">
        <v>921</v>
      </c>
      <c r="P302" s="20">
        <v>46304</v>
      </c>
    </row>
    <row r="303" customHeight="1" spans="1:16">
      <c r="A303" s="12" t="s">
        <v>922</v>
      </c>
      <c r="B303" s="13" t="s">
        <v>922</v>
      </c>
      <c r="C303" s="13" t="s">
        <v>923</v>
      </c>
      <c r="D303" s="13" t="s">
        <v>104</v>
      </c>
      <c r="E303" s="13" t="s">
        <v>924</v>
      </c>
      <c r="F303" s="14">
        <v>10</v>
      </c>
      <c r="G303" s="15">
        <v>124.61</v>
      </c>
      <c r="H303" s="16">
        <f>G303*0.14</f>
        <v>17.4454</v>
      </c>
      <c r="I303" s="17">
        <f>G303*0.22</f>
        <v>27.4142</v>
      </c>
      <c r="J303" s="17">
        <f>G303+H303+I303</f>
        <v>169.4696</v>
      </c>
      <c r="K303" s="17">
        <f>J303*1.1</f>
        <v>186.41656</v>
      </c>
      <c r="M303" s="13" t="s">
        <v>925</v>
      </c>
      <c r="N303" s="18" t="s">
        <v>926</v>
      </c>
      <c r="O303" s="19" t="s">
        <v>927</v>
      </c>
      <c r="P303" s="20">
        <v>46308</v>
      </c>
    </row>
    <row r="304" customHeight="1" spans="1:16">
      <c r="A304" s="12" t="s">
        <v>922</v>
      </c>
      <c r="B304" s="13" t="s">
        <v>922</v>
      </c>
      <c r="C304" s="13" t="s">
        <v>928</v>
      </c>
      <c r="D304" s="13" t="s">
        <v>104</v>
      </c>
      <c r="E304" s="13" t="s">
        <v>924</v>
      </c>
      <c r="F304" s="14">
        <v>5</v>
      </c>
      <c r="G304" s="15">
        <v>30.43</v>
      </c>
      <c r="H304" s="16">
        <f>G304*0.17</f>
        <v>5.1731</v>
      </c>
      <c r="I304" s="17">
        <f>G304*0.3</f>
        <v>9.129</v>
      </c>
      <c r="J304" s="17">
        <f>G304+H304+I304</f>
        <v>44.7321</v>
      </c>
      <c r="K304" s="17">
        <f>J304*1.1</f>
        <v>49.20531</v>
      </c>
      <c r="M304" s="13" t="s">
        <v>925</v>
      </c>
      <c r="N304" s="18" t="s">
        <v>926</v>
      </c>
      <c r="O304" s="19" t="s">
        <v>929</v>
      </c>
      <c r="P304" s="20">
        <v>46308</v>
      </c>
    </row>
    <row r="305" customHeight="1" spans="1:16">
      <c r="A305" s="12" t="s">
        <v>922</v>
      </c>
      <c r="B305" s="13" t="s">
        <v>922</v>
      </c>
      <c r="C305" s="13" t="s">
        <v>930</v>
      </c>
      <c r="D305" s="13" t="s">
        <v>104</v>
      </c>
      <c r="E305" s="13" t="s">
        <v>924</v>
      </c>
      <c r="F305" s="14">
        <v>10</v>
      </c>
      <c r="G305" s="15">
        <v>124.61</v>
      </c>
      <c r="H305" s="16">
        <f>G305*0.14</f>
        <v>17.4454</v>
      </c>
      <c r="I305" s="17">
        <f>G305*0.22</f>
        <v>27.4142</v>
      </c>
      <c r="J305" s="17">
        <f>G305+H305+I305</f>
        <v>169.4696</v>
      </c>
      <c r="K305" s="17">
        <f>J305*1.1</f>
        <v>186.41656</v>
      </c>
      <c r="M305" s="13" t="s">
        <v>925</v>
      </c>
      <c r="N305" s="18" t="s">
        <v>926</v>
      </c>
      <c r="O305" s="19" t="s">
        <v>931</v>
      </c>
      <c r="P305" s="20">
        <v>46308</v>
      </c>
    </row>
    <row r="306" customHeight="1" spans="1:16">
      <c r="A306" s="12" t="s">
        <v>932</v>
      </c>
      <c r="B306" s="13" t="s">
        <v>933</v>
      </c>
      <c r="C306" s="13" t="s">
        <v>934</v>
      </c>
      <c r="D306" s="13" t="s">
        <v>935</v>
      </c>
      <c r="E306" s="13" t="s">
        <v>936</v>
      </c>
      <c r="F306" s="14">
        <v>1</v>
      </c>
      <c r="G306" s="15">
        <v>19.44</v>
      </c>
      <c r="H306" s="16">
        <f>G306*0.17</f>
        <v>3.3048</v>
      </c>
      <c r="I306" s="17">
        <f>G306*0.3</f>
        <v>5.832</v>
      </c>
      <c r="J306" s="17">
        <f>G306+H306+I306</f>
        <v>28.5768</v>
      </c>
      <c r="K306" s="17">
        <f>J306*1.1</f>
        <v>31.43448</v>
      </c>
      <c r="M306" s="13" t="s">
        <v>937</v>
      </c>
      <c r="N306" s="18" t="s">
        <v>938</v>
      </c>
      <c r="O306" s="19" t="s">
        <v>939</v>
      </c>
      <c r="P306" s="20">
        <v>46307</v>
      </c>
    </row>
    <row r="307" customHeight="1" spans="1:16">
      <c r="A307" s="12" t="s">
        <v>932</v>
      </c>
      <c r="B307" s="13" t="s">
        <v>933</v>
      </c>
      <c r="C307" s="13" t="s">
        <v>940</v>
      </c>
      <c r="D307" s="13" t="s">
        <v>935</v>
      </c>
      <c r="E307" s="13" t="s">
        <v>936</v>
      </c>
      <c r="F307" s="14">
        <v>28</v>
      </c>
      <c r="G307" s="15">
        <v>2240</v>
      </c>
      <c r="H307" s="16">
        <f>G307*0.1</f>
        <v>224</v>
      </c>
      <c r="I307" s="17">
        <f>G307*0.15</f>
        <v>336</v>
      </c>
      <c r="J307" s="17">
        <f>G307+H307+I307</f>
        <v>2800</v>
      </c>
      <c r="K307" s="17">
        <f>J307*1.1</f>
        <v>3080</v>
      </c>
      <c r="M307" s="13" t="s">
        <v>937</v>
      </c>
      <c r="N307" s="18" t="s">
        <v>941</v>
      </c>
      <c r="O307" s="19" t="s">
        <v>942</v>
      </c>
      <c r="P307" s="20">
        <v>46307</v>
      </c>
    </row>
    <row r="308" customHeight="1" spans="1:16">
      <c r="A308" s="12" t="s">
        <v>932</v>
      </c>
      <c r="B308" s="13" t="s">
        <v>933</v>
      </c>
      <c r="C308" s="13" t="s">
        <v>943</v>
      </c>
      <c r="D308" s="13" t="s">
        <v>120</v>
      </c>
      <c r="E308" s="13" t="s">
        <v>936</v>
      </c>
      <c r="F308" s="14">
        <v>20</v>
      </c>
      <c r="G308" s="15">
        <v>1604</v>
      </c>
      <c r="H308" s="16">
        <f>G308*0.1</f>
        <v>160.4</v>
      </c>
      <c r="I308" s="17">
        <f>G308*0.15</f>
        <v>240.6</v>
      </c>
      <c r="J308" s="17">
        <f>G308+H308+I308</f>
        <v>2005</v>
      </c>
      <c r="K308" s="17">
        <f>J308*1.1</f>
        <v>2205.5</v>
      </c>
      <c r="M308" s="13" t="s">
        <v>944</v>
      </c>
      <c r="N308" s="18" t="s">
        <v>945</v>
      </c>
      <c r="O308" s="19" t="s">
        <v>946</v>
      </c>
      <c r="P308" s="20">
        <v>46307</v>
      </c>
    </row>
    <row r="309" customHeight="1" spans="1:16">
      <c r="A309" s="12" t="s">
        <v>932</v>
      </c>
      <c r="B309" s="13" t="s">
        <v>933</v>
      </c>
      <c r="C309" s="13" t="s">
        <v>947</v>
      </c>
      <c r="D309" s="13" t="s">
        <v>120</v>
      </c>
      <c r="E309" s="13" t="s">
        <v>936</v>
      </c>
      <c r="F309" s="14">
        <v>24</v>
      </c>
      <c r="G309" s="15">
        <v>1924.8</v>
      </c>
      <c r="H309" s="16">
        <f>G309*0.1</f>
        <v>192.48</v>
      </c>
      <c r="I309" s="17">
        <f>G309*0.15</f>
        <v>288.72</v>
      </c>
      <c r="J309" s="17">
        <f>G309+H309+I309</f>
        <v>2406</v>
      </c>
      <c r="K309" s="17">
        <f>J309*1.1</f>
        <v>2646.6</v>
      </c>
      <c r="M309" s="13" t="s">
        <v>944</v>
      </c>
      <c r="N309" s="18" t="s">
        <v>945</v>
      </c>
      <c r="O309" s="19" t="s">
        <v>948</v>
      </c>
      <c r="P309" s="20">
        <v>46307</v>
      </c>
    </row>
    <row r="310" customHeight="1" spans="1:16">
      <c r="A310" s="12" t="s">
        <v>932</v>
      </c>
      <c r="B310" s="13" t="s">
        <v>933</v>
      </c>
      <c r="C310" s="13" t="s">
        <v>949</v>
      </c>
      <c r="D310" s="13" t="s">
        <v>935</v>
      </c>
      <c r="E310" s="13" t="s">
        <v>936</v>
      </c>
      <c r="F310" s="14">
        <v>1</v>
      </c>
      <c r="G310" s="15">
        <v>23.1</v>
      </c>
      <c r="H310" s="16">
        <f>G310*0.17</f>
        <v>3.927</v>
      </c>
      <c r="I310" s="17">
        <f>G310*0.3</f>
        <v>6.93</v>
      </c>
      <c r="J310" s="17">
        <f>G310+H310+I310</f>
        <v>33.957</v>
      </c>
      <c r="K310" s="17">
        <f>J310*1.1</f>
        <v>37.3527</v>
      </c>
      <c r="M310" s="13" t="s">
        <v>937</v>
      </c>
      <c r="N310" s="18" t="s">
        <v>938</v>
      </c>
      <c r="O310" s="19" t="s">
        <v>950</v>
      </c>
      <c r="P310" s="20">
        <v>46307</v>
      </c>
    </row>
    <row r="311" customHeight="1" spans="1:16">
      <c r="A311" s="12" t="s">
        <v>932</v>
      </c>
      <c r="B311" s="13" t="s">
        <v>933</v>
      </c>
      <c r="C311" s="13" t="s">
        <v>951</v>
      </c>
      <c r="D311" s="13" t="s">
        <v>935</v>
      </c>
      <c r="E311" s="13" t="s">
        <v>936</v>
      </c>
      <c r="F311" s="14">
        <v>24</v>
      </c>
      <c r="G311" s="15">
        <v>2400</v>
      </c>
      <c r="H311" s="16">
        <f>G311*0.1</f>
        <v>240</v>
      </c>
      <c r="I311" s="17">
        <f>G311*0.15</f>
        <v>360</v>
      </c>
      <c r="J311" s="17">
        <f>G311+H311+I311</f>
        <v>3000</v>
      </c>
      <c r="K311" s="17">
        <f>J311*1.1</f>
        <v>3300</v>
      </c>
      <c r="M311" s="13" t="s">
        <v>937</v>
      </c>
      <c r="N311" s="18" t="s">
        <v>941</v>
      </c>
      <c r="O311" s="19" t="s">
        <v>952</v>
      </c>
      <c r="P311" s="20">
        <v>46307</v>
      </c>
    </row>
    <row r="312" customHeight="1" spans="1:16">
      <c r="A312" s="12" t="s">
        <v>932</v>
      </c>
      <c r="B312" s="13" t="s">
        <v>933</v>
      </c>
      <c r="C312" s="13" t="s">
        <v>953</v>
      </c>
      <c r="D312" s="13" t="s">
        <v>935</v>
      </c>
      <c r="E312" s="13" t="s">
        <v>936</v>
      </c>
      <c r="F312" s="14">
        <v>1</v>
      </c>
      <c r="G312" s="15">
        <v>23.76</v>
      </c>
      <c r="H312" s="16">
        <f>G312*0.17</f>
        <v>4.0392</v>
      </c>
      <c r="I312" s="17">
        <f>G312*0.3</f>
        <v>7.128</v>
      </c>
      <c r="J312" s="17">
        <f>G312+H312+I312</f>
        <v>34.9272</v>
      </c>
      <c r="K312" s="17">
        <f>J312*1.1</f>
        <v>38.41992</v>
      </c>
      <c r="M312" s="13" t="s">
        <v>937</v>
      </c>
      <c r="N312" s="18" t="s">
        <v>938</v>
      </c>
      <c r="O312" s="19" t="s">
        <v>954</v>
      </c>
      <c r="P312" s="20">
        <v>46307</v>
      </c>
    </row>
    <row r="313" customHeight="1" spans="1:16">
      <c r="A313" s="12" t="s">
        <v>932</v>
      </c>
      <c r="B313" s="13" t="s">
        <v>933</v>
      </c>
      <c r="C313" s="13" t="s">
        <v>955</v>
      </c>
      <c r="D313" s="13" t="s">
        <v>935</v>
      </c>
      <c r="E313" s="13" t="s">
        <v>936</v>
      </c>
      <c r="F313" s="14">
        <v>15</v>
      </c>
      <c r="G313" s="15">
        <v>2400</v>
      </c>
      <c r="H313" s="16">
        <f>G313*0.1</f>
        <v>240</v>
      </c>
      <c r="I313" s="17">
        <f>G313*0.15</f>
        <v>360</v>
      </c>
      <c r="J313" s="17">
        <f>G313+H313+I313</f>
        <v>3000</v>
      </c>
      <c r="K313" s="17">
        <f>J313*1.1</f>
        <v>3300</v>
      </c>
      <c r="M313" s="13" t="s">
        <v>937</v>
      </c>
      <c r="N313" s="18" t="s">
        <v>941</v>
      </c>
      <c r="O313" s="19" t="s">
        <v>956</v>
      </c>
      <c r="P313" s="20">
        <v>46307</v>
      </c>
    </row>
    <row r="314" customHeight="1" spans="1:16">
      <c r="A314" s="12" t="s">
        <v>932</v>
      </c>
      <c r="B314" s="13" t="s">
        <v>933</v>
      </c>
      <c r="C314" s="13" t="s">
        <v>957</v>
      </c>
      <c r="D314" s="13" t="s">
        <v>935</v>
      </c>
      <c r="E314" s="13" t="s">
        <v>936</v>
      </c>
      <c r="F314" s="14">
        <v>1</v>
      </c>
      <c r="G314" s="15">
        <v>23.76</v>
      </c>
      <c r="H314" s="16">
        <f>G314*0.17</f>
        <v>4.0392</v>
      </c>
      <c r="I314" s="17">
        <f>G314*0.3</f>
        <v>7.128</v>
      </c>
      <c r="J314" s="17">
        <f>G314+H314+I314</f>
        <v>34.9272</v>
      </c>
      <c r="K314" s="17">
        <f>J314*1.1</f>
        <v>38.41992</v>
      </c>
      <c r="M314" s="13" t="s">
        <v>937</v>
      </c>
      <c r="N314" s="18" t="s">
        <v>938</v>
      </c>
      <c r="O314" s="19" t="s">
        <v>958</v>
      </c>
      <c r="P314" s="20">
        <v>46307</v>
      </c>
    </row>
    <row r="315" customHeight="1" spans="1:16">
      <c r="A315" s="12" t="s">
        <v>932</v>
      </c>
      <c r="B315" s="13" t="s">
        <v>933</v>
      </c>
      <c r="C315" s="13" t="s">
        <v>959</v>
      </c>
      <c r="D315" s="13" t="s">
        <v>935</v>
      </c>
      <c r="E315" s="13" t="s">
        <v>936</v>
      </c>
      <c r="F315" s="14">
        <v>1</v>
      </c>
      <c r="G315" s="15">
        <v>26.73</v>
      </c>
      <c r="H315" s="16">
        <f>G315*0.17</f>
        <v>4.5441</v>
      </c>
      <c r="I315" s="17">
        <f>G315*0.3</f>
        <v>8.019</v>
      </c>
      <c r="J315" s="17">
        <f>G315+H315+I315</f>
        <v>39.2931</v>
      </c>
      <c r="K315" s="17">
        <f>J315*1.1</f>
        <v>43.22241</v>
      </c>
      <c r="M315" s="13" t="s">
        <v>937</v>
      </c>
      <c r="N315" s="18" t="s">
        <v>938</v>
      </c>
      <c r="O315" s="19" t="s">
        <v>960</v>
      </c>
      <c r="P315" s="20">
        <v>46307</v>
      </c>
    </row>
    <row r="316" customHeight="1" spans="1:16">
      <c r="A316" s="12" t="s">
        <v>932</v>
      </c>
      <c r="B316" s="13" t="s">
        <v>933</v>
      </c>
      <c r="C316" s="13" t="s">
        <v>961</v>
      </c>
      <c r="D316" s="13" t="s">
        <v>935</v>
      </c>
      <c r="E316" s="13" t="s">
        <v>936</v>
      </c>
      <c r="F316" s="14">
        <v>12</v>
      </c>
      <c r="G316" s="15">
        <v>2400</v>
      </c>
      <c r="H316" s="16">
        <f>G316*0.1</f>
        <v>240</v>
      </c>
      <c r="I316" s="17">
        <f>G316*0.15</f>
        <v>360</v>
      </c>
      <c r="J316" s="17">
        <f>G316+H316+I316</f>
        <v>3000</v>
      </c>
      <c r="K316" s="17">
        <f>J316*1.1</f>
        <v>3300</v>
      </c>
      <c r="M316" s="13" t="s">
        <v>937</v>
      </c>
      <c r="N316" s="18" t="s">
        <v>941</v>
      </c>
      <c r="O316" s="19" t="s">
        <v>962</v>
      </c>
      <c r="P316" s="20">
        <v>46307</v>
      </c>
    </row>
    <row r="317" customHeight="1" spans="1:16">
      <c r="A317" s="12" t="s">
        <v>963</v>
      </c>
      <c r="B317" s="13" t="s">
        <v>963</v>
      </c>
      <c r="C317" s="13" t="s">
        <v>964</v>
      </c>
      <c r="D317" s="13" t="s">
        <v>104</v>
      </c>
      <c r="E317" s="13" t="s">
        <v>965</v>
      </c>
      <c r="F317" s="14">
        <v>10</v>
      </c>
      <c r="G317" s="15">
        <v>147.04</v>
      </c>
      <c r="H317" s="16">
        <f>G317*0.14</f>
        <v>20.5856</v>
      </c>
      <c r="I317" s="17">
        <f>G317*0.22</f>
        <v>32.3488</v>
      </c>
      <c r="J317" s="17">
        <f>G317+H317+I317</f>
        <v>199.9744</v>
      </c>
      <c r="K317" s="17">
        <f>J317*1.1</f>
        <v>219.97184</v>
      </c>
      <c r="M317" s="13" t="s">
        <v>966</v>
      </c>
      <c r="N317" s="18" t="s">
        <v>967</v>
      </c>
      <c r="O317" s="19" t="s">
        <v>968</v>
      </c>
      <c r="P317" s="20">
        <v>46308</v>
      </c>
    </row>
    <row r="318" customHeight="1" spans="1:16">
      <c r="A318" s="12" t="s">
        <v>963</v>
      </c>
      <c r="B318" s="13" t="s">
        <v>963</v>
      </c>
      <c r="C318" s="13" t="s">
        <v>969</v>
      </c>
      <c r="D318" s="13" t="s">
        <v>104</v>
      </c>
      <c r="E318" s="13" t="s">
        <v>965</v>
      </c>
      <c r="F318" s="14">
        <v>5</v>
      </c>
      <c r="G318" s="15">
        <v>104.95</v>
      </c>
      <c r="H318" s="16">
        <f>G318*0.14</f>
        <v>14.693</v>
      </c>
      <c r="I318" s="17">
        <f>G318*0.22</f>
        <v>23.089</v>
      </c>
      <c r="J318" s="17">
        <f>G318+H318+I318</f>
        <v>142.732</v>
      </c>
      <c r="K318" s="17">
        <f>J318*1.1</f>
        <v>157.0052</v>
      </c>
      <c r="M318" s="13" t="s">
        <v>966</v>
      </c>
      <c r="N318" s="18" t="s">
        <v>967</v>
      </c>
      <c r="O318" s="19" t="s">
        <v>970</v>
      </c>
      <c r="P318" s="20">
        <v>46308</v>
      </c>
    </row>
    <row r="319" customHeight="1" spans="1:16">
      <c r="A319" s="12" t="s">
        <v>963</v>
      </c>
      <c r="B319" s="13" t="s">
        <v>963</v>
      </c>
      <c r="C319" s="13" t="s">
        <v>971</v>
      </c>
      <c r="D319" s="13" t="s">
        <v>104</v>
      </c>
      <c r="E319" s="13" t="s">
        <v>965</v>
      </c>
      <c r="F319" s="14">
        <v>10</v>
      </c>
      <c r="G319" s="15">
        <v>147.04</v>
      </c>
      <c r="H319" s="16">
        <f>G319*0.14</f>
        <v>20.5856</v>
      </c>
      <c r="I319" s="17">
        <f>G319*0.22</f>
        <v>32.3488</v>
      </c>
      <c r="J319" s="17">
        <f>G319+H319+I319</f>
        <v>199.9744</v>
      </c>
      <c r="K319" s="17">
        <f>J319*1.1</f>
        <v>219.97184</v>
      </c>
      <c r="M319" s="13" t="s">
        <v>966</v>
      </c>
      <c r="N319" s="18" t="s">
        <v>967</v>
      </c>
      <c r="O319" s="19" t="s">
        <v>972</v>
      </c>
      <c r="P319" s="20">
        <v>46308</v>
      </c>
    </row>
    <row r="320" customHeight="1" spans="1:16">
      <c r="A320" s="12" t="s">
        <v>973</v>
      </c>
      <c r="B320" s="13" t="s">
        <v>974</v>
      </c>
      <c r="C320" s="13" t="s">
        <v>975</v>
      </c>
      <c r="D320" s="13" t="s">
        <v>550</v>
      </c>
      <c r="E320" s="13" t="s">
        <v>976</v>
      </c>
      <c r="F320" s="14">
        <v>5</v>
      </c>
      <c r="G320" s="15">
        <v>527.98</v>
      </c>
      <c r="H320" s="16">
        <f>G320*0.1</f>
        <v>52.798</v>
      </c>
      <c r="I320" s="17">
        <f>G320*0.15</f>
        <v>79.197</v>
      </c>
      <c r="J320" s="17">
        <f>G320+H320+I320</f>
        <v>659.975</v>
      </c>
      <c r="K320" s="17">
        <f>J320*1.1</f>
        <v>725.9725</v>
      </c>
      <c r="M320" s="13" t="s">
        <v>977</v>
      </c>
      <c r="N320" s="18" t="s">
        <v>978</v>
      </c>
      <c r="O320" s="19" t="s">
        <v>979</v>
      </c>
      <c r="P320" s="20">
        <v>46297</v>
      </c>
    </row>
    <row r="321" customHeight="1" spans="1:16">
      <c r="A321" s="12" t="s">
        <v>973</v>
      </c>
      <c r="B321" s="13" t="s">
        <v>974</v>
      </c>
      <c r="C321" s="13" t="s">
        <v>980</v>
      </c>
      <c r="D321" s="13" t="s">
        <v>556</v>
      </c>
      <c r="E321" s="13" t="s">
        <v>976</v>
      </c>
      <c r="F321" s="14">
        <v>5</v>
      </c>
      <c r="G321" s="15">
        <v>527.98</v>
      </c>
      <c r="H321" s="16">
        <f>G321*0.1</f>
        <v>52.798</v>
      </c>
      <c r="I321" s="17">
        <f>G321*0.15</f>
        <v>79.197</v>
      </c>
      <c r="J321" s="17">
        <f>G321+H321+I321</f>
        <v>659.975</v>
      </c>
      <c r="K321" s="17">
        <f>J321*1.1</f>
        <v>725.9725</v>
      </c>
      <c r="M321" s="13" t="s">
        <v>977</v>
      </c>
      <c r="N321" s="18" t="s">
        <v>978</v>
      </c>
      <c r="O321" s="19" t="s">
        <v>981</v>
      </c>
      <c r="P321" s="20">
        <v>46297</v>
      </c>
    </row>
    <row r="322" customHeight="1" spans="1:16">
      <c r="A322" s="12" t="s">
        <v>982</v>
      </c>
      <c r="B322" s="13" t="s">
        <v>983</v>
      </c>
      <c r="C322" s="13" t="s">
        <v>984</v>
      </c>
      <c r="D322" s="13" t="s">
        <v>19</v>
      </c>
      <c r="E322" s="13" t="s">
        <v>985</v>
      </c>
      <c r="F322" s="14">
        <v>20</v>
      </c>
      <c r="G322" s="15">
        <v>90.21</v>
      </c>
      <c r="H322" s="16">
        <f>G322*0.17</f>
        <v>15.3357</v>
      </c>
      <c r="I322" s="17">
        <f>G322*0.3</f>
        <v>27.063</v>
      </c>
      <c r="J322" s="17">
        <f>G322+H322+I322</f>
        <v>132.6087</v>
      </c>
      <c r="K322" s="17">
        <f>J322*1.1</f>
        <v>145.86957</v>
      </c>
      <c r="M322" s="13" t="s">
        <v>986</v>
      </c>
      <c r="N322" s="18" t="s">
        <v>987</v>
      </c>
      <c r="O322" s="19" t="s">
        <v>988</v>
      </c>
      <c r="P322" s="20">
        <v>46307</v>
      </c>
    </row>
    <row r="323" customHeight="1" spans="1:16">
      <c r="A323" s="12" t="s">
        <v>982</v>
      </c>
      <c r="B323" s="13" t="s">
        <v>983</v>
      </c>
      <c r="C323" s="13" t="s">
        <v>984</v>
      </c>
      <c r="D323" s="13" t="s">
        <v>524</v>
      </c>
      <c r="E323" s="13" t="s">
        <v>985</v>
      </c>
      <c r="F323" s="14">
        <v>20</v>
      </c>
      <c r="G323" s="15">
        <v>90.21</v>
      </c>
      <c r="H323" s="16">
        <f>G323*0.17</f>
        <v>15.3357</v>
      </c>
      <c r="I323" s="17">
        <f>G323*0.3</f>
        <v>27.063</v>
      </c>
      <c r="J323" s="17">
        <f>G323+H323+I323</f>
        <v>132.6087</v>
      </c>
      <c r="K323" s="17">
        <f>J323*1.1</f>
        <v>145.86957</v>
      </c>
      <c r="M323" s="13" t="s">
        <v>986</v>
      </c>
      <c r="N323" s="18" t="s">
        <v>987</v>
      </c>
      <c r="O323" s="19" t="s">
        <v>989</v>
      </c>
      <c r="P323" s="20">
        <v>46307</v>
      </c>
    </row>
    <row r="324" customHeight="1" spans="1:16">
      <c r="A324" s="12" t="s">
        <v>982</v>
      </c>
      <c r="B324" s="13" t="s">
        <v>983</v>
      </c>
      <c r="C324" s="13" t="s">
        <v>990</v>
      </c>
      <c r="D324" s="13" t="s">
        <v>19</v>
      </c>
      <c r="E324" s="13" t="s">
        <v>985</v>
      </c>
      <c r="F324" s="14">
        <v>30</v>
      </c>
      <c r="G324" s="15">
        <v>135.98</v>
      </c>
      <c r="H324" s="16">
        <f>G324*0.14</f>
        <v>19.0372</v>
      </c>
      <c r="I324" s="17">
        <f>G324*0.22</f>
        <v>29.9156</v>
      </c>
      <c r="J324" s="17">
        <f>G324+H324+I324</f>
        <v>184.9328</v>
      </c>
      <c r="K324" s="17">
        <f>J324*1.1</f>
        <v>203.42608</v>
      </c>
      <c r="M324" s="13" t="s">
        <v>986</v>
      </c>
      <c r="N324" s="18" t="s">
        <v>987</v>
      </c>
      <c r="O324" s="19" t="s">
        <v>991</v>
      </c>
      <c r="P324" s="20">
        <v>46307</v>
      </c>
    </row>
    <row r="325" customHeight="1" spans="1:16">
      <c r="A325" s="12" t="s">
        <v>982</v>
      </c>
      <c r="B325" s="13" t="s">
        <v>983</v>
      </c>
      <c r="C325" s="13" t="s">
        <v>990</v>
      </c>
      <c r="D325" s="13" t="s">
        <v>524</v>
      </c>
      <c r="E325" s="13" t="s">
        <v>985</v>
      </c>
      <c r="F325" s="14">
        <v>30</v>
      </c>
      <c r="G325" s="15">
        <v>135.98</v>
      </c>
      <c r="H325" s="16">
        <f>G325*0.14</f>
        <v>19.0372</v>
      </c>
      <c r="I325" s="17">
        <f>G325*0.22</f>
        <v>29.9156</v>
      </c>
      <c r="J325" s="17">
        <f>G325+H325+I325</f>
        <v>184.9328</v>
      </c>
      <c r="K325" s="17">
        <f>J325*1.1</f>
        <v>203.42608</v>
      </c>
      <c r="M325" s="13" t="s">
        <v>986</v>
      </c>
      <c r="N325" s="18" t="s">
        <v>987</v>
      </c>
      <c r="O325" s="19" t="s">
        <v>992</v>
      </c>
      <c r="P325" s="20">
        <v>46307</v>
      </c>
    </row>
    <row r="326" customHeight="1" spans="1:16">
      <c r="A326" s="12" t="s">
        <v>982</v>
      </c>
      <c r="B326" s="13" t="s">
        <v>993</v>
      </c>
      <c r="C326" s="13" t="s">
        <v>994</v>
      </c>
      <c r="D326" s="13" t="s">
        <v>31</v>
      </c>
      <c r="E326" s="13" t="s">
        <v>985</v>
      </c>
      <c r="F326" s="14">
        <v>20</v>
      </c>
      <c r="G326" s="15">
        <v>93.59</v>
      </c>
      <c r="H326" s="16">
        <f>G326*0.17</f>
        <v>15.9103</v>
      </c>
      <c r="I326" s="17">
        <f>G326*0.3</f>
        <v>28.077</v>
      </c>
      <c r="J326" s="17">
        <f>G326+H326+I326</f>
        <v>137.5773</v>
      </c>
      <c r="K326" s="17">
        <f>J326*1.1</f>
        <v>151.33503</v>
      </c>
      <c r="M326" s="13" t="s">
        <v>995</v>
      </c>
      <c r="N326" s="18" t="s">
        <v>996</v>
      </c>
      <c r="O326" s="19" t="s">
        <v>997</v>
      </c>
      <c r="P326" s="20">
        <v>46297</v>
      </c>
    </row>
    <row r="327" customHeight="1" spans="1:16">
      <c r="A327" s="12" t="s">
        <v>982</v>
      </c>
      <c r="B327" s="13" t="s">
        <v>993</v>
      </c>
      <c r="C327" s="13" t="s">
        <v>998</v>
      </c>
      <c r="D327" s="13" t="s">
        <v>31</v>
      </c>
      <c r="E327" s="13" t="s">
        <v>985</v>
      </c>
      <c r="F327" s="14">
        <v>20</v>
      </c>
      <c r="G327" s="15">
        <v>168.33</v>
      </c>
      <c r="H327" s="16">
        <f>G327*0.14</f>
        <v>23.5662</v>
      </c>
      <c r="I327" s="17">
        <f>G327*0.22</f>
        <v>37.0326</v>
      </c>
      <c r="J327" s="17">
        <f>G327+H327+I327</f>
        <v>228.9288</v>
      </c>
      <c r="K327" s="17">
        <f>J327*1.1</f>
        <v>251.82168</v>
      </c>
      <c r="M327" s="13" t="s">
        <v>999</v>
      </c>
      <c r="N327" s="18" t="s">
        <v>996</v>
      </c>
      <c r="O327" s="19" t="s">
        <v>1000</v>
      </c>
      <c r="P327" s="20">
        <v>46297</v>
      </c>
    </row>
    <row r="328" customHeight="1" spans="1:16">
      <c r="A328" s="12" t="s">
        <v>1001</v>
      </c>
      <c r="B328" s="13" t="s">
        <v>1001</v>
      </c>
      <c r="C328" s="13" t="s">
        <v>1002</v>
      </c>
      <c r="D328" s="13" t="s">
        <v>1003</v>
      </c>
      <c r="E328" s="13" t="s">
        <v>1004</v>
      </c>
      <c r="F328" s="14">
        <v>10</v>
      </c>
      <c r="G328" s="15">
        <v>91.59</v>
      </c>
      <c r="H328" s="16">
        <f>G328*0.17</f>
        <v>15.5703</v>
      </c>
      <c r="I328" s="17">
        <f>G328*0.3</f>
        <v>27.477</v>
      </c>
      <c r="J328" s="17">
        <f>G328+H328+I328</f>
        <v>134.6373</v>
      </c>
      <c r="K328" s="17">
        <f>J328*1.1</f>
        <v>148.10103</v>
      </c>
      <c r="M328" s="13" t="s">
        <v>1005</v>
      </c>
      <c r="N328" s="18" t="s">
        <v>1006</v>
      </c>
      <c r="O328" s="19" t="s">
        <v>1007</v>
      </c>
      <c r="P328" s="20">
        <v>46307</v>
      </c>
    </row>
    <row r="329" customHeight="1" spans="1:16">
      <c r="A329" s="12" t="s">
        <v>1001</v>
      </c>
      <c r="B329" s="13" t="s">
        <v>1001</v>
      </c>
      <c r="C329" s="13" t="s">
        <v>1008</v>
      </c>
      <c r="D329" s="13" t="s">
        <v>1003</v>
      </c>
      <c r="E329" s="13" t="s">
        <v>1004</v>
      </c>
      <c r="F329" s="14">
        <v>10</v>
      </c>
      <c r="G329" s="15">
        <v>91.59</v>
      </c>
      <c r="H329" s="16">
        <f>G329*0.17</f>
        <v>15.5703</v>
      </c>
      <c r="I329" s="17">
        <f>G329*0.3</f>
        <v>27.477</v>
      </c>
      <c r="J329" s="17">
        <f>G329+H329+I329</f>
        <v>134.6373</v>
      </c>
      <c r="K329" s="17">
        <f>J329*1.1</f>
        <v>148.10103</v>
      </c>
      <c r="M329" s="13" t="s">
        <v>1005</v>
      </c>
      <c r="N329" s="18" t="s">
        <v>1006</v>
      </c>
      <c r="O329" s="19" t="s">
        <v>1009</v>
      </c>
      <c r="P329" s="20">
        <v>46307</v>
      </c>
    </row>
    <row r="330" customHeight="1" spans="1:16">
      <c r="A330" s="12" t="s">
        <v>1001</v>
      </c>
      <c r="B330" s="13" t="s">
        <v>1001</v>
      </c>
      <c r="C330" s="13" t="s">
        <v>1008</v>
      </c>
      <c r="D330" s="13" t="s">
        <v>1003</v>
      </c>
      <c r="E330" s="13" t="s">
        <v>1004</v>
      </c>
      <c r="F330" s="14">
        <v>10</v>
      </c>
      <c r="G330" s="15">
        <v>91.59</v>
      </c>
      <c r="H330" s="16">
        <f>G330*0.17</f>
        <v>15.5703</v>
      </c>
      <c r="I330" s="17">
        <f>G330*0.3</f>
        <v>27.477</v>
      </c>
      <c r="J330" s="17">
        <f>G330+H330+I330</f>
        <v>134.6373</v>
      </c>
      <c r="K330" s="17">
        <f>J330*1.1</f>
        <v>148.10103</v>
      </c>
      <c r="M330" s="13" t="s">
        <v>1005</v>
      </c>
      <c r="N330" s="18" t="s">
        <v>1006</v>
      </c>
      <c r="O330" s="19" t="s">
        <v>1010</v>
      </c>
      <c r="P330" s="20">
        <v>46307</v>
      </c>
    </row>
    <row r="331" customHeight="1" spans="1:16">
      <c r="A331" s="12" t="s">
        <v>1001</v>
      </c>
      <c r="B331" s="13" t="s">
        <v>1011</v>
      </c>
      <c r="C331" s="13" t="s">
        <v>1012</v>
      </c>
      <c r="D331" s="13" t="s">
        <v>104</v>
      </c>
      <c r="E331" s="13" t="s">
        <v>1004</v>
      </c>
      <c r="F331" s="14">
        <v>10</v>
      </c>
      <c r="G331" s="15">
        <v>152.15</v>
      </c>
      <c r="H331" s="16">
        <f>G331*0.14</f>
        <v>21.301</v>
      </c>
      <c r="I331" s="17">
        <f>G331*0.22</f>
        <v>33.473</v>
      </c>
      <c r="J331" s="17">
        <f>G331+H331+I331</f>
        <v>206.924</v>
      </c>
      <c r="K331" s="17">
        <f>J331*1.1</f>
        <v>227.6164</v>
      </c>
      <c r="M331" s="13" t="s">
        <v>1013</v>
      </c>
      <c r="N331" s="18" t="s">
        <v>1014</v>
      </c>
      <c r="O331" s="19" t="s">
        <v>1015</v>
      </c>
      <c r="P331" s="20">
        <v>46308</v>
      </c>
    </row>
    <row r="332" customHeight="1" spans="1:16">
      <c r="A332" s="12" t="s">
        <v>1001</v>
      </c>
      <c r="B332" s="13" t="s">
        <v>1011</v>
      </c>
      <c r="C332" s="13" t="s">
        <v>1016</v>
      </c>
      <c r="D332" s="13" t="s">
        <v>104</v>
      </c>
      <c r="E332" s="13" t="s">
        <v>1004</v>
      </c>
      <c r="F332" s="14">
        <v>5</v>
      </c>
      <c r="G332" s="15">
        <v>87.98</v>
      </c>
      <c r="H332" s="16">
        <f>G332*0.17</f>
        <v>14.9566</v>
      </c>
      <c r="I332" s="17">
        <f>G332*0.3</f>
        <v>26.394</v>
      </c>
      <c r="J332" s="17">
        <f>G332+H332+I332</f>
        <v>129.3306</v>
      </c>
      <c r="K332" s="17">
        <f>J332*1.1</f>
        <v>142.26366</v>
      </c>
      <c r="M332" s="13" t="s">
        <v>1013</v>
      </c>
      <c r="N332" s="18" t="s">
        <v>1014</v>
      </c>
      <c r="O332" s="19" t="s">
        <v>1017</v>
      </c>
      <c r="P332" s="20">
        <v>46308</v>
      </c>
    </row>
    <row r="333" customHeight="1" spans="1:16">
      <c r="A333" s="12" t="s">
        <v>1001</v>
      </c>
      <c r="B333" s="13" t="s">
        <v>1011</v>
      </c>
      <c r="C333" s="13" t="s">
        <v>1018</v>
      </c>
      <c r="D333" s="13" t="s">
        <v>104</v>
      </c>
      <c r="E333" s="13" t="s">
        <v>1004</v>
      </c>
      <c r="F333" s="14">
        <v>10</v>
      </c>
      <c r="G333" s="15">
        <v>152.15</v>
      </c>
      <c r="H333" s="16">
        <f>G333*0.14</f>
        <v>21.301</v>
      </c>
      <c r="I333" s="17">
        <f>G333*0.22</f>
        <v>33.473</v>
      </c>
      <c r="J333" s="17">
        <f>G333+H333+I333</f>
        <v>206.924</v>
      </c>
      <c r="K333" s="17">
        <f>J333*1.1</f>
        <v>227.6164</v>
      </c>
      <c r="M333" s="13" t="s">
        <v>1013</v>
      </c>
      <c r="N333" s="18" t="s">
        <v>1014</v>
      </c>
      <c r="O333" s="19" t="s">
        <v>1019</v>
      </c>
      <c r="P333" s="20">
        <v>46308</v>
      </c>
    </row>
    <row r="334" customHeight="1" spans="1:16">
      <c r="A334" s="12" t="s">
        <v>1001</v>
      </c>
      <c r="B334" s="13" t="s">
        <v>1011</v>
      </c>
      <c r="C334" s="13" t="s">
        <v>1018</v>
      </c>
      <c r="D334" s="13" t="s">
        <v>104</v>
      </c>
      <c r="E334" s="13" t="s">
        <v>1004</v>
      </c>
      <c r="F334" s="14">
        <v>10</v>
      </c>
      <c r="G334" s="15">
        <v>152.15</v>
      </c>
      <c r="H334" s="16">
        <f>G334*0.14</f>
        <v>21.301</v>
      </c>
      <c r="I334" s="17">
        <f>G334*0.22</f>
        <v>33.473</v>
      </c>
      <c r="J334" s="17">
        <f>G334+H334+I334</f>
        <v>206.924</v>
      </c>
      <c r="K334" s="17">
        <f>J334*1.1</f>
        <v>227.6164</v>
      </c>
      <c r="M334" s="13" t="s">
        <v>1013</v>
      </c>
      <c r="N334" s="18" t="s">
        <v>1014</v>
      </c>
      <c r="O334" s="19" t="s">
        <v>1020</v>
      </c>
      <c r="P334" s="20">
        <v>46308</v>
      </c>
    </row>
    <row r="335" customHeight="1" spans="1:16">
      <c r="A335" s="12" t="s">
        <v>1001</v>
      </c>
      <c r="B335" s="13" t="s">
        <v>1011</v>
      </c>
      <c r="C335" s="13" t="s">
        <v>1021</v>
      </c>
      <c r="D335" s="13" t="s">
        <v>104</v>
      </c>
      <c r="E335" s="13" t="s">
        <v>1004</v>
      </c>
      <c r="F335" s="14">
        <v>10</v>
      </c>
      <c r="G335" s="15">
        <v>152.15</v>
      </c>
      <c r="H335" s="16">
        <f>G335*0.14</f>
        <v>21.301</v>
      </c>
      <c r="I335" s="17">
        <f>G335*0.22</f>
        <v>33.473</v>
      </c>
      <c r="J335" s="17">
        <f>G335+H335+I335</f>
        <v>206.924</v>
      </c>
      <c r="K335" s="17">
        <f>J335*1.1</f>
        <v>227.6164</v>
      </c>
      <c r="M335" s="13" t="s">
        <v>1013</v>
      </c>
      <c r="N335" s="18" t="s">
        <v>1014</v>
      </c>
      <c r="O335" s="19" t="s">
        <v>1022</v>
      </c>
      <c r="P335" s="20">
        <v>46308</v>
      </c>
    </row>
    <row r="336" customHeight="1" spans="1:16">
      <c r="A336" s="12" t="s">
        <v>1001</v>
      </c>
      <c r="B336" s="13" t="s">
        <v>1011</v>
      </c>
      <c r="C336" s="13" t="s">
        <v>1021</v>
      </c>
      <c r="D336" s="13" t="s">
        <v>104</v>
      </c>
      <c r="E336" s="13" t="s">
        <v>1004</v>
      </c>
      <c r="F336" s="14">
        <v>10</v>
      </c>
      <c r="G336" s="15">
        <v>152.15</v>
      </c>
      <c r="H336" s="16">
        <f>G336*0.14</f>
        <v>21.301</v>
      </c>
      <c r="I336" s="17">
        <f>G336*0.22</f>
        <v>33.473</v>
      </c>
      <c r="J336" s="17">
        <f>G336+H336+I336</f>
        <v>206.924</v>
      </c>
      <c r="K336" s="17">
        <f>J336*1.1</f>
        <v>227.6164</v>
      </c>
      <c r="M336" s="13" t="s">
        <v>1013</v>
      </c>
      <c r="N336" s="18" t="s">
        <v>1014</v>
      </c>
      <c r="O336" s="19" t="s">
        <v>1023</v>
      </c>
      <c r="P336" s="20">
        <v>46308</v>
      </c>
    </row>
    <row r="337" customHeight="1" spans="1:16">
      <c r="A337" s="12" t="s">
        <v>1001</v>
      </c>
      <c r="B337" s="13" t="s">
        <v>1011</v>
      </c>
      <c r="C337" s="13" t="s">
        <v>1024</v>
      </c>
      <c r="D337" s="13" t="s">
        <v>104</v>
      </c>
      <c r="E337" s="13" t="s">
        <v>1004</v>
      </c>
      <c r="F337" s="14">
        <v>5</v>
      </c>
      <c r="G337" s="15">
        <v>87.98</v>
      </c>
      <c r="H337" s="16">
        <f>G337*0.17</f>
        <v>14.9566</v>
      </c>
      <c r="I337" s="17">
        <f>G337*0.3</f>
        <v>26.394</v>
      </c>
      <c r="J337" s="17">
        <f>G337+H337+I337</f>
        <v>129.3306</v>
      </c>
      <c r="K337" s="17">
        <f>J337*1.1</f>
        <v>142.26366</v>
      </c>
      <c r="M337" s="13" t="s">
        <v>1025</v>
      </c>
      <c r="N337" s="18" t="s">
        <v>1014</v>
      </c>
      <c r="O337" s="19" t="s">
        <v>1026</v>
      </c>
      <c r="P337" s="20">
        <v>46308</v>
      </c>
    </row>
    <row r="338" customHeight="1" spans="1:16">
      <c r="A338" s="12" t="s">
        <v>1001</v>
      </c>
      <c r="B338" s="13" t="s">
        <v>1011</v>
      </c>
      <c r="C338" s="13" t="s">
        <v>1024</v>
      </c>
      <c r="D338" s="13" t="s">
        <v>104</v>
      </c>
      <c r="E338" s="13" t="s">
        <v>1004</v>
      </c>
      <c r="F338" s="14">
        <v>5</v>
      </c>
      <c r="G338" s="15">
        <v>87.98</v>
      </c>
      <c r="H338" s="16">
        <f>G338*0.17</f>
        <v>14.9566</v>
      </c>
      <c r="I338" s="17">
        <f>G338*0.3</f>
        <v>26.394</v>
      </c>
      <c r="J338" s="17">
        <f>G338+H338+I338</f>
        <v>129.3306</v>
      </c>
      <c r="K338" s="17">
        <f>J338*1.1</f>
        <v>142.26366</v>
      </c>
      <c r="M338" s="13" t="s">
        <v>1013</v>
      </c>
      <c r="N338" s="18" t="s">
        <v>1014</v>
      </c>
      <c r="O338" s="19" t="s">
        <v>1026</v>
      </c>
      <c r="P338" s="20">
        <v>46308</v>
      </c>
    </row>
    <row r="339" customHeight="1" spans="1:16">
      <c r="A339" s="12" t="s">
        <v>1027</v>
      </c>
      <c r="B339" s="13" t="s">
        <v>1027</v>
      </c>
      <c r="C339" s="13" t="s">
        <v>1028</v>
      </c>
      <c r="D339" s="13" t="s">
        <v>1029</v>
      </c>
      <c r="E339" s="13" t="s">
        <v>1030</v>
      </c>
      <c r="F339" s="14">
        <v>1</v>
      </c>
      <c r="G339" s="15">
        <v>40835.97</v>
      </c>
      <c r="H339" s="16">
        <f>G339*0.1</f>
        <v>4083.597</v>
      </c>
      <c r="I339" s="17">
        <f>G339*0.15</f>
        <v>6125.3955</v>
      </c>
      <c r="J339" s="17">
        <f>G339+H339+I339</f>
        <v>51044.9625</v>
      </c>
      <c r="K339" s="17">
        <f>J339*1.1</f>
        <v>56149.45875</v>
      </c>
      <c r="M339" s="13" t="s">
        <v>1031</v>
      </c>
      <c r="N339" s="18" t="s">
        <v>1032</v>
      </c>
      <c r="O339" s="19" t="s">
        <v>1033</v>
      </c>
      <c r="P339" s="20">
        <v>46309</v>
      </c>
    </row>
    <row r="340" customHeight="1" spans="1:16">
      <c r="A340" s="12" t="s">
        <v>1027</v>
      </c>
      <c r="B340" s="13" t="s">
        <v>1027</v>
      </c>
      <c r="C340" s="13" t="s">
        <v>1034</v>
      </c>
      <c r="D340" s="13" t="s">
        <v>1029</v>
      </c>
      <c r="E340" s="13" t="s">
        <v>1030</v>
      </c>
      <c r="F340" s="14">
        <v>3</v>
      </c>
      <c r="G340" s="15">
        <v>122507.91</v>
      </c>
      <c r="H340" s="16">
        <f>G340*0.1</f>
        <v>12250.791</v>
      </c>
      <c r="I340" s="17">
        <f>G340*0.15</f>
        <v>18376.1865</v>
      </c>
      <c r="J340" s="17">
        <f>G340+H340+I340</f>
        <v>153134.8875</v>
      </c>
      <c r="K340" s="17">
        <f>J340*1.1</f>
        <v>168448.37625</v>
      </c>
      <c r="M340" s="13" t="s">
        <v>1031</v>
      </c>
      <c r="N340" s="18" t="s">
        <v>1032</v>
      </c>
      <c r="O340" s="19" t="s">
        <v>1035</v>
      </c>
      <c r="P340" s="20">
        <v>46309</v>
      </c>
    </row>
    <row r="341" customHeight="1" spans="1:16">
      <c r="A341" s="12" t="s">
        <v>1027</v>
      </c>
      <c r="B341" s="13" t="s">
        <v>1027</v>
      </c>
      <c r="C341" s="13" t="s">
        <v>1036</v>
      </c>
      <c r="D341" s="13" t="s">
        <v>1029</v>
      </c>
      <c r="E341" s="13" t="s">
        <v>1030</v>
      </c>
      <c r="F341" s="14">
        <v>4</v>
      </c>
      <c r="G341" s="15">
        <v>163343.88</v>
      </c>
      <c r="H341" s="16">
        <f>G341*0.1</f>
        <v>16334.388</v>
      </c>
      <c r="I341" s="17">
        <f>G341*0.15</f>
        <v>24501.582</v>
      </c>
      <c r="J341" s="17">
        <f>G341+H341+I341</f>
        <v>204179.85</v>
      </c>
      <c r="K341" s="17">
        <f>J341*1.1</f>
        <v>224597.835</v>
      </c>
      <c r="M341" s="13" t="s">
        <v>1031</v>
      </c>
      <c r="N341" s="18" t="s">
        <v>1032</v>
      </c>
      <c r="O341" s="19" t="s">
        <v>1037</v>
      </c>
      <c r="P341" s="20">
        <v>46309</v>
      </c>
    </row>
    <row r="342" customHeight="1" spans="1:16">
      <c r="A342" s="12" t="s">
        <v>1027</v>
      </c>
      <c r="B342" s="13" t="s">
        <v>1027</v>
      </c>
      <c r="C342" s="13" t="s">
        <v>1038</v>
      </c>
      <c r="D342" s="13" t="s">
        <v>1029</v>
      </c>
      <c r="E342" s="13" t="s">
        <v>1030</v>
      </c>
      <c r="F342" s="14">
        <v>5</v>
      </c>
      <c r="G342" s="15">
        <v>204179.85</v>
      </c>
      <c r="H342" s="16">
        <f>G342*0.1</f>
        <v>20417.985</v>
      </c>
      <c r="I342" s="17">
        <f>G342*0.15</f>
        <v>30626.9775</v>
      </c>
      <c r="J342" s="17">
        <f>G342+H342+I342</f>
        <v>255224.8125</v>
      </c>
      <c r="K342" s="17">
        <f>J342*1.1</f>
        <v>280747.29375</v>
      </c>
      <c r="M342" s="13" t="s">
        <v>1031</v>
      </c>
      <c r="N342" s="18" t="s">
        <v>1032</v>
      </c>
      <c r="O342" s="19" t="s">
        <v>1039</v>
      </c>
      <c r="P342" s="20">
        <v>46309</v>
      </c>
    </row>
    <row r="343" customHeight="1" spans="1:16">
      <c r="A343" s="12" t="s">
        <v>1027</v>
      </c>
      <c r="B343" s="13" t="s">
        <v>1027</v>
      </c>
      <c r="C343" s="13" t="s">
        <v>1040</v>
      </c>
      <c r="D343" s="13" t="s">
        <v>1029</v>
      </c>
      <c r="E343" s="13" t="s">
        <v>1030</v>
      </c>
      <c r="F343" s="14">
        <v>6</v>
      </c>
      <c r="G343" s="15">
        <v>245015.82</v>
      </c>
      <c r="H343" s="16">
        <f>G343*0.1</f>
        <v>24501.582</v>
      </c>
      <c r="I343" s="17">
        <f>G343*0.15</f>
        <v>36752.373</v>
      </c>
      <c r="J343" s="17">
        <f>G343+H343+I343</f>
        <v>306269.775</v>
      </c>
      <c r="K343" s="17">
        <f>J343*1.1</f>
        <v>336896.7525</v>
      </c>
      <c r="M343" s="13" t="s">
        <v>1031</v>
      </c>
      <c r="N343" s="18" t="s">
        <v>1032</v>
      </c>
      <c r="O343" s="19" t="s">
        <v>1041</v>
      </c>
      <c r="P343" s="20">
        <v>46309</v>
      </c>
    </row>
    <row r="344" customHeight="1" spans="1:16">
      <c r="A344" s="12" t="s">
        <v>1027</v>
      </c>
      <c r="B344" s="13" t="s">
        <v>1027</v>
      </c>
      <c r="C344" s="13" t="s">
        <v>1042</v>
      </c>
      <c r="D344" s="13" t="s">
        <v>1029</v>
      </c>
      <c r="E344" s="13" t="s">
        <v>1030</v>
      </c>
      <c r="F344" s="14">
        <v>7</v>
      </c>
      <c r="G344" s="15">
        <v>285851.79</v>
      </c>
      <c r="H344" s="16">
        <f>G344*0.1</f>
        <v>28585.179</v>
      </c>
      <c r="I344" s="17">
        <f>G344*0.15</f>
        <v>42877.7685</v>
      </c>
      <c r="J344" s="17">
        <f>G344+H344+I344</f>
        <v>357314.7375</v>
      </c>
      <c r="K344" s="17">
        <f>J344*1.1</f>
        <v>393046.21125</v>
      </c>
      <c r="M344" s="13" t="s">
        <v>1031</v>
      </c>
      <c r="N344" s="18" t="s">
        <v>1032</v>
      </c>
      <c r="O344" s="19" t="s">
        <v>1043</v>
      </c>
      <c r="P344" s="20">
        <v>46309</v>
      </c>
    </row>
    <row r="345" customHeight="1" spans="1:16">
      <c r="A345" s="12" t="s">
        <v>1027</v>
      </c>
      <c r="B345" s="13" t="s">
        <v>1027</v>
      </c>
      <c r="C345" s="13" t="s">
        <v>1044</v>
      </c>
      <c r="D345" s="13" t="s">
        <v>1029</v>
      </c>
      <c r="E345" s="13" t="s">
        <v>1030</v>
      </c>
      <c r="F345" s="14">
        <v>8</v>
      </c>
      <c r="G345" s="15">
        <v>326687.76</v>
      </c>
      <c r="H345" s="16">
        <f>G345*0.1</f>
        <v>32668.776</v>
      </c>
      <c r="I345" s="17">
        <f>G345*0.15</f>
        <v>49003.164</v>
      </c>
      <c r="J345" s="17">
        <f>G345+H345+I345</f>
        <v>408359.7</v>
      </c>
      <c r="K345" s="17">
        <f>J345*1.1</f>
        <v>449195.67</v>
      </c>
      <c r="M345" s="13" t="s">
        <v>1031</v>
      </c>
      <c r="N345" s="18" t="s">
        <v>1032</v>
      </c>
      <c r="O345" s="19" t="s">
        <v>1045</v>
      </c>
      <c r="P345" s="20">
        <v>46309</v>
      </c>
    </row>
    <row r="346" customHeight="1" spans="1:16">
      <c r="A346" s="12" t="s">
        <v>1046</v>
      </c>
      <c r="B346" s="13" t="s">
        <v>1047</v>
      </c>
      <c r="C346" s="13" t="s">
        <v>1048</v>
      </c>
      <c r="D346" s="13" t="s">
        <v>1049</v>
      </c>
      <c r="E346" s="13" t="s">
        <v>1050</v>
      </c>
      <c r="F346" s="14">
        <v>1</v>
      </c>
      <c r="G346" s="15">
        <v>599.05</v>
      </c>
      <c r="H346" s="16">
        <f>G346*0.1</f>
        <v>59.905</v>
      </c>
      <c r="I346" s="17">
        <f>G346*0.15</f>
        <v>89.8575</v>
      </c>
      <c r="J346" s="17">
        <f>G346+H346+I346</f>
        <v>748.8125</v>
      </c>
      <c r="K346" s="17">
        <f>J346*1.1</f>
        <v>823.69375</v>
      </c>
      <c r="M346" s="13" t="s">
        <v>1051</v>
      </c>
      <c r="N346" s="18" t="s">
        <v>1052</v>
      </c>
      <c r="O346" s="19" t="s">
        <v>1053</v>
      </c>
      <c r="P346" s="20">
        <v>46301</v>
      </c>
    </row>
    <row r="347" customHeight="1" spans="1:16">
      <c r="A347" s="12" t="s">
        <v>1046</v>
      </c>
      <c r="B347" s="13" t="s">
        <v>1047</v>
      </c>
      <c r="C347" s="13" t="s">
        <v>1054</v>
      </c>
      <c r="D347" s="13" t="s">
        <v>1049</v>
      </c>
      <c r="E347" s="13" t="s">
        <v>1050</v>
      </c>
      <c r="F347" s="14">
        <v>1</v>
      </c>
      <c r="G347" s="15">
        <v>844.75</v>
      </c>
      <c r="H347" s="16">
        <f>G347*0.1</f>
        <v>84.475</v>
      </c>
      <c r="I347" s="17">
        <f>G347*0.15</f>
        <v>126.7125</v>
      </c>
      <c r="J347" s="17">
        <f>G347+H347+I347</f>
        <v>1055.9375</v>
      </c>
      <c r="K347" s="17">
        <f>J347*1.1</f>
        <v>1161.53125</v>
      </c>
      <c r="M347" s="13" t="s">
        <v>1055</v>
      </c>
      <c r="N347" s="18" t="s">
        <v>1052</v>
      </c>
      <c r="O347" s="19" t="s">
        <v>1056</v>
      </c>
      <c r="P347" s="20">
        <v>46301</v>
      </c>
    </row>
    <row r="348" customHeight="1" spans="1:16">
      <c r="A348" s="12" t="s">
        <v>1057</v>
      </c>
      <c r="B348" s="13" t="s">
        <v>1058</v>
      </c>
      <c r="C348" s="13" t="s">
        <v>1059</v>
      </c>
      <c r="D348" s="13" t="s">
        <v>31</v>
      </c>
      <c r="E348" s="13" t="s">
        <v>1060</v>
      </c>
      <c r="F348" s="14">
        <v>50</v>
      </c>
      <c r="G348" s="15">
        <v>35.18</v>
      </c>
      <c r="H348" s="16">
        <f>G348*0.17</f>
        <v>5.9806</v>
      </c>
      <c r="I348" s="17">
        <f>G348*0.3</f>
        <v>10.554</v>
      </c>
      <c r="J348" s="17">
        <f>G348+H348+I348</f>
        <v>51.7146</v>
      </c>
      <c r="K348" s="17">
        <f>J348*1.1</f>
        <v>56.88606</v>
      </c>
      <c r="M348" s="13" t="s">
        <v>1061</v>
      </c>
      <c r="N348" s="18" t="s">
        <v>1062</v>
      </c>
      <c r="O348" s="19" t="s">
        <v>1063</v>
      </c>
      <c r="P348" s="20">
        <v>46308</v>
      </c>
    </row>
    <row r="349" customHeight="1" spans="1:16">
      <c r="A349" s="12" t="s">
        <v>1064</v>
      </c>
      <c r="B349" s="13" t="s">
        <v>1064</v>
      </c>
      <c r="C349" s="13" t="s">
        <v>1065</v>
      </c>
      <c r="D349" s="13" t="s">
        <v>1066</v>
      </c>
      <c r="E349" s="13" t="s">
        <v>1067</v>
      </c>
      <c r="F349" s="14">
        <v>6</v>
      </c>
      <c r="G349" s="15">
        <v>32.03</v>
      </c>
      <c r="H349" s="16">
        <f>G349*0.17</f>
        <v>5.4451</v>
      </c>
      <c r="I349" s="17">
        <f>G349*0.3</f>
        <v>9.609</v>
      </c>
      <c r="J349" s="17">
        <f>G349+H349+I349</f>
        <v>47.0841</v>
      </c>
      <c r="K349" s="17">
        <f>J349*1.1</f>
        <v>51.79251</v>
      </c>
      <c r="M349" s="13" t="s">
        <v>1068</v>
      </c>
      <c r="N349" s="18" t="s">
        <v>1069</v>
      </c>
      <c r="O349" s="19" t="s">
        <v>1070</v>
      </c>
      <c r="P349" s="20">
        <v>46297</v>
      </c>
    </row>
    <row r="350" customHeight="1" spans="1:16">
      <c r="A350" s="12" t="s">
        <v>1064</v>
      </c>
      <c r="B350" s="13" t="s">
        <v>1064</v>
      </c>
      <c r="C350" s="13" t="s">
        <v>1065</v>
      </c>
      <c r="D350" s="13" t="s">
        <v>1071</v>
      </c>
      <c r="E350" s="13" t="s">
        <v>1067</v>
      </c>
      <c r="F350" s="14">
        <v>6</v>
      </c>
      <c r="G350" s="15">
        <v>32.03</v>
      </c>
      <c r="H350" s="16">
        <f>G350*0.17</f>
        <v>5.4451</v>
      </c>
      <c r="I350" s="17">
        <f>G350*0.3</f>
        <v>9.609</v>
      </c>
      <c r="J350" s="17">
        <f>G350+H350+I350</f>
        <v>47.0841</v>
      </c>
      <c r="K350" s="17">
        <f>J350*1.1</f>
        <v>51.79251</v>
      </c>
      <c r="M350" s="13" t="s">
        <v>1068</v>
      </c>
      <c r="N350" s="18" t="s">
        <v>1069</v>
      </c>
      <c r="O350" s="19" t="s">
        <v>1072</v>
      </c>
      <c r="P350" s="20">
        <v>46297</v>
      </c>
    </row>
    <row r="351" customHeight="1" spans="1:16">
      <c r="A351" s="12" t="s">
        <v>1064</v>
      </c>
      <c r="B351" s="13" t="s">
        <v>1064</v>
      </c>
      <c r="C351" s="13" t="s">
        <v>1065</v>
      </c>
      <c r="D351" s="13" t="s">
        <v>1071</v>
      </c>
      <c r="E351" s="13" t="s">
        <v>1067</v>
      </c>
      <c r="F351" s="14">
        <v>6</v>
      </c>
      <c r="G351" s="15">
        <v>32.03</v>
      </c>
      <c r="H351" s="16">
        <f>G351*0.17</f>
        <v>5.4451</v>
      </c>
      <c r="I351" s="17">
        <f>G351*0.3</f>
        <v>9.609</v>
      </c>
      <c r="J351" s="17">
        <f>G351+H351+I351</f>
        <v>47.0841</v>
      </c>
      <c r="K351" s="17">
        <f>J351*1.1</f>
        <v>51.79251</v>
      </c>
      <c r="M351" s="13" t="s">
        <v>1073</v>
      </c>
      <c r="N351" s="18" t="s">
        <v>1069</v>
      </c>
      <c r="O351" s="19" t="s">
        <v>1074</v>
      </c>
      <c r="P351" s="20">
        <v>46297</v>
      </c>
    </row>
    <row r="352" customHeight="1" spans="1:16">
      <c r="A352" s="12" t="s">
        <v>1064</v>
      </c>
      <c r="B352" s="13" t="s">
        <v>1064</v>
      </c>
      <c r="C352" s="13" t="s">
        <v>1065</v>
      </c>
      <c r="D352" s="13" t="s">
        <v>1066</v>
      </c>
      <c r="E352" s="13" t="s">
        <v>1067</v>
      </c>
      <c r="F352" s="14">
        <v>6</v>
      </c>
      <c r="G352" s="15">
        <v>32.03</v>
      </c>
      <c r="H352" s="16">
        <f>G352*0.17</f>
        <v>5.4451</v>
      </c>
      <c r="I352" s="17">
        <f>G352*0.3</f>
        <v>9.609</v>
      </c>
      <c r="J352" s="17">
        <f>G352+H352+I352</f>
        <v>47.0841</v>
      </c>
      <c r="K352" s="17">
        <f>J352*1.1</f>
        <v>51.79251</v>
      </c>
      <c r="M352" s="13" t="s">
        <v>1073</v>
      </c>
      <c r="N352" s="18" t="s">
        <v>1069</v>
      </c>
      <c r="O352" s="19" t="s">
        <v>1075</v>
      </c>
      <c r="P352" s="20">
        <v>46297</v>
      </c>
    </row>
    <row r="353" customHeight="1" spans="1:16">
      <c r="A353" s="12" t="s">
        <v>1076</v>
      </c>
      <c r="B353" s="13" t="s">
        <v>1077</v>
      </c>
      <c r="C353" s="13" t="s">
        <v>1078</v>
      </c>
      <c r="D353" s="13" t="s">
        <v>1079</v>
      </c>
      <c r="E353" s="13" t="s">
        <v>1080</v>
      </c>
      <c r="F353" s="14">
        <v>1</v>
      </c>
      <c r="G353" s="15">
        <v>158.17</v>
      </c>
      <c r="H353" s="16">
        <f>G353*0.14</f>
        <v>22.1438</v>
      </c>
      <c r="I353" s="17">
        <f>G353*0.22</f>
        <v>34.7974</v>
      </c>
      <c r="J353" s="17">
        <f>G353+H353+I353</f>
        <v>215.1112</v>
      </c>
      <c r="K353" s="17">
        <f>J353*1.1</f>
        <v>236.62232</v>
      </c>
      <c r="M353" s="13" t="s">
        <v>1081</v>
      </c>
      <c r="N353" s="18" t="s">
        <v>1082</v>
      </c>
      <c r="O353" s="19" t="s">
        <v>1083</v>
      </c>
      <c r="P353" s="20">
        <v>46303</v>
      </c>
    </row>
    <row r="354" customHeight="1" spans="1:16">
      <c r="A354" s="12" t="s">
        <v>1076</v>
      </c>
      <c r="B354" s="13" t="s">
        <v>1077</v>
      </c>
      <c r="C354" s="13" t="s">
        <v>1084</v>
      </c>
      <c r="D354" s="13" t="s">
        <v>1085</v>
      </c>
      <c r="E354" s="13" t="s">
        <v>1080</v>
      </c>
      <c r="F354" s="14">
        <v>1</v>
      </c>
      <c r="G354" s="15">
        <v>158.17</v>
      </c>
      <c r="H354" s="16">
        <f>G354*0.14</f>
        <v>22.1438</v>
      </c>
      <c r="I354" s="17">
        <f>G354*0.22</f>
        <v>34.7974</v>
      </c>
      <c r="J354" s="17">
        <f>G354+H354+I354</f>
        <v>215.1112</v>
      </c>
      <c r="K354" s="17">
        <f>J354*1.1</f>
        <v>236.62232</v>
      </c>
      <c r="M354" s="13" t="s">
        <v>1086</v>
      </c>
      <c r="N354" s="18" t="s">
        <v>1082</v>
      </c>
      <c r="O354" s="19" t="s">
        <v>1083</v>
      </c>
      <c r="P354" s="20">
        <v>46303</v>
      </c>
    </row>
    <row r="355" customHeight="1" spans="1:16">
      <c r="A355" s="12" t="s">
        <v>1087</v>
      </c>
      <c r="B355" s="13" t="s">
        <v>1088</v>
      </c>
      <c r="C355" s="13" t="s">
        <v>1089</v>
      </c>
      <c r="D355" s="13" t="s">
        <v>1003</v>
      </c>
      <c r="E355" s="13" t="s">
        <v>1090</v>
      </c>
      <c r="F355" s="14">
        <v>10</v>
      </c>
      <c r="G355" s="15">
        <v>37.2</v>
      </c>
      <c r="H355" s="16">
        <f>G355*0.17</f>
        <v>6.324</v>
      </c>
      <c r="I355" s="17">
        <f>G355*0.3</f>
        <v>11.16</v>
      </c>
      <c r="J355" s="17">
        <f>G355+H355+I355</f>
        <v>54.684</v>
      </c>
      <c r="K355" s="17">
        <f>J355*1.1</f>
        <v>60.1524</v>
      </c>
      <c r="M355" s="13" t="s">
        <v>1091</v>
      </c>
      <c r="N355" s="18" t="s">
        <v>1092</v>
      </c>
      <c r="O355" s="19" t="s">
        <v>1093</v>
      </c>
      <c r="P355" s="20">
        <v>46303</v>
      </c>
    </row>
    <row r="356" customHeight="1" spans="1:16">
      <c r="A356" s="12" t="s">
        <v>1087</v>
      </c>
      <c r="B356" s="13" t="s">
        <v>1088</v>
      </c>
      <c r="C356" s="13" t="s">
        <v>1094</v>
      </c>
      <c r="D356" s="13" t="s">
        <v>1003</v>
      </c>
      <c r="E356" s="13" t="s">
        <v>1090</v>
      </c>
      <c r="F356" s="14">
        <v>10</v>
      </c>
      <c r="G356" s="15">
        <v>37.2</v>
      </c>
      <c r="H356" s="16">
        <f>G356*0.17</f>
        <v>6.324</v>
      </c>
      <c r="I356" s="17">
        <f>G356*0.3</f>
        <v>11.16</v>
      </c>
      <c r="J356" s="17">
        <f>G356+H356+I356</f>
        <v>54.684</v>
      </c>
      <c r="K356" s="17">
        <f>J356*1.1</f>
        <v>60.1524</v>
      </c>
      <c r="M356" s="13" t="s">
        <v>1091</v>
      </c>
      <c r="N356" s="18" t="s">
        <v>1092</v>
      </c>
      <c r="O356" s="19" t="s">
        <v>1095</v>
      </c>
      <c r="P356" s="20">
        <v>46303</v>
      </c>
    </row>
    <row r="357" customHeight="1" spans="1:16">
      <c r="A357" s="12" t="s">
        <v>1087</v>
      </c>
      <c r="B357" s="13" t="s">
        <v>1088</v>
      </c>
      <c r="C357" s="13" t="s">
        <v>1096</v>
      </c>
      <c r="D357" s="13" t="s">
        <v>1003</v>
      </c>
      <c r="E357" s="13" t="s">
        <v>1090</v>
      </c>
      <c r="F357" s="14">
        <v>10</v>
      </c>
      <c r="G357" s="15">
        <v>37.2</v>
      </c>
      <c r="H357" s="16">
        <f>G357*0.17</f>
        <v>6.324</v>
      </c>
      <c r="I357" s="17">
        <f>G357*0.3</f>
        <v>11.16</v>
      </c>
      <c r="J357" s="17">
        <f>G357+H357+I357</f>
        <v>54.684</v>
      </c>
      <c r="K357" s="17">
        <f>J357*1.1</f>
        <v>60.1524</v>
      </c>
      <c r="M357" s="13" t="s">
        <v>1091</v>
      </c>
      <c r="N357" s="18" t="s">
        <v>1092</v>
      </c>
      <c r="O357" s="19" t="s">
        <v>1097</v>
      </c>
      <c r="P357" s="20">
        <v>46303</v>
      </c>
    </row>
    <row r="358" customHeight="1" spans="1:16">
      <c r="A358" s="12" t="s">
        <v>1098</v>
      </c>
      <c r="B358" s="13" t="s">
        <v>1099</v>
      </c>
      <c r="C358" s="13" t="s">
        <v>1100</v>
      </c>
      <c r="D358" s="13" t="s">
        <v>567</v>
      </c>
      <c r="E358" s="13" t="s">
        <v>1101</v>
      </c>
      <c r="F358" s="14">
        <v>1</v>
      </c>
      <c r="G358" s="15">
        <v>38.37</v>
      </c>
      <c r="H358" s="16">
        <f>G358*0.17</f>
        <v>6.5229</v>
      </c>
      <c r="I358" s="17">
        <f>G358*0.3</f>
        <v>11.511</v>
      </c>
      <c r="J358" s="17">
        <f>G358+H358+I358</f>
        <v>56.4039</v>
      </c>
      <c r="K358" s="17">
        <f>J358*1.1</f>
        <v>62.04429</v>
      </c>
      <c r="M358" s="13" t="s">
        <v>1102</v>
      </c>
      <c r="N358" s="18" t="s">
        <v>1103</v>
      </c>
      <c r="O358" s="19" t="s">
        <v>1104</v>
      </c>
      <c r="P358" s="20">
        <v>46301</v>
      </c>
    </row>
    <row r="359" customHeight="1" spans="1:16">
      <c r="A359" s="12" t="s">
        <v>1098</v>
      </c>
      <c r="B359" s="13" t="s">
        <v>1105</v>
      </c>
      <c r="C359" s="13" t="s">
        <v>1106</v>
      </c>
      <c r="D359" s="13" t="s">
        <v>1107</v>
      </c>
      <c r="E359" s="13" t="s">
        <v>1101</v>
      </c>
      <c r="F359" s="14">
        <v>1</v>
      </c>
      <c r="G359" s="15">
        <v>69.37</v>
      </c>
      <c r="H359" s="16">
        <f>G359*0.17</f>
        <v>11.7929</v>
      </c>
      <c r="I359" s="17">
        <f>G359*0.3</f>
        <v>20.811</v>
      </c>
      <c r="J359" s="17">
        <f>G359+H359+I359</f>
        <v>101.9739</v>
      </c>
      <c r="K359" s="17">
        <f>J359*1.1</f>
        <v>112.17129</v>
      </c>
      <c r="M359" s="13" t="s">
        <v>1108</v>
      </c>
      <c r="N359" s="18" t="s">
        <v>1109</v>
      </c>
      <c r="O359" s="19" t="s">
        <v>1110</v>
      </c>
      <c r="P359" s="20">
        <v>46301</v>
      </c>
    </row>
    <row r="360" customHeight="1" spans="1:16">
      <c r="A360" s="12" t="s">
        <v>1098</v>
      </c>
      <c r="B360" s="13" t="s">
        <v>1105</v>
      </c>
      <c r="C360" s="13" t="s">
        <v>1106</v>
      </c>
      <c r="D360" s="13" t="s">
        <v>1111</v>
      </c>
      <c r="E360" s="13" t="s">
        <v>1101</v>
      </c>
      <c r="F360" s="14">
        <v>1</v>
      </c>
      <c r="G360" s="15">
        <v>69.37</v>
      </c>
      <c r="H360" s="16">
        <f>G360*0.17</f>
        <v>11.7929</v>
      </c>
      <c r="I360" s="17">
        <f>G360*0.3</f>
        <v>20.811</v>
      </c>
      <c r="J360" s="17">
        <f>G360+H360+I360</f>
        <v>101.9739</v>
      </c>
      <c r="K360" s="17">
        <f>J360*1.1</f>
        <v>112.17129</v>
      </c>
      <c r="M360" s="13" t="s">
        <v>1108</v>
      </c>
      <c r="N360" s="18" t="s">
        <v>1109</v>
      </c>
      <c r="O360" s="19" t="s">
        <v>1112</v>
      </c>
      <c r="P360" s="20">
        <v>46301</v>
      </c>
    </row>
    <row r="361" customHeight="1" spans="1:16">
      <c r="A361" s="12" t="s">
        <v>1098</v>
      </c>
      <c r="B361" s="13" t="s">
        <v>1113</v>
      </c>
      <c r="C361" s="13" t="s">
        <v>1114</v>
      </c>
      <c r="D361" s="13" t="s">
        <v>1115</v>
      </c>
      <c r="E361" s="13" t="s">
        <v>1101</v>
      </c>
      <c r="F361" s="14">
        <v>1</v>
      </c>
      <c r="G361" s="15">
        <v>99.54</v>
      </c>
      <c r="H361" s="16">
        <f>G361*0.17</f>
        <v>16.9218</v>
      </c>
      <c r="I361" s="17">
        <f>G361*0.3</f>
        <v>29.862</v>
      </c>
      <c r="J361" s="17">
        <f>G361+H361+I361</f>
        <v>146.3238</v>
      </c>
      <c r="K361" s="17">
        <f>J361*1.1</f>
        <v>160.95618</v>
      </c>
      <c r="M361" s="13" t="s">
        <v>1116</v>
      </c>
      <c r="N361" s="18" t="s">
        <v>1117</v>
      </c>
      <c r="O361" s="19" t="s">
        <v>1118</v>
      </c>
      <c r="P361" s="20">
        <v>46300</v>
      </c>
    </row>
    <row r="362" customHeight="1" spans="1:16">
      <c r="A362" s="12" t="s">
        <v>1119</v>
      </c>
      <c r="B362" s="13" t="s">
        <v>1120</v>
      </c>
      <c r="C362" s="13" t="s">
        <v>1121</v>
      </c>
      <c r="D362" s="13" t="s">
        <v>1122</v>
      </c>
      <c r="E362" s="13" t="s">
        <v>1123</v>
      </c>
      <c r="F362" s="14">
        <v>1</v>
      </c>
      <c r="G362" s="15">
        <v>1238.83</v>
      </c>
      <c r="H362" s="16">
        <f>G362*0.1</f>
        <v>123.883</v>
      </c>
      <c r="I362" s="17">
        <f>G362*0.15</f>
        <v>185.8245</v>
      </c>
      <c r="J362" s="17">
        <f>G362+H362+I362</f>
        <v>1548.5375</v>
      </c>
      <c r="K362" s="17">
        <f>J362*1.1</f>
        <v>1703.39125</v>
      </c>
      <c r="M362" s="13" t="s">
        <v>1124</v>
      </c>
      <c r="N362" s="18" t="s">
        <v>1125</v>
      </c>
      <c r="O362" s="19" t="s">
        <v>1126</v>
      </c>
      <c r="P362" s="20">
        <v>46297</v>
      </c>
    </row>
    <row r="363" customHeight="1" spans="1:16">
      <c r="A363" s="12" t="s">
        <v>1119</v>
      </c>
      <c r="B363" s="13" t="s">
        <v>1127</v>
      </c>
      <c r="C363" s="13" t="s">
        <v>1128</v>
      </c>
      <c r="D363" s="13" t="s">
        <v>1129</v>
      </c>
      <c r="E363" s="13" t="s">
        <v>1123</v>
      </c>
      <c r="F363" s="14">
        <v>14</v>
      </c>
      <c r="G363" s="15">
        <v>362.81</v>
      </c>
      <c r="H363" s="16">
        <f>G363*0.14</f>
        <v>50.7934</v>
      </c>
      <c r="I363" s="17">
        <f>G363*0.22</f>
        <v>79.8182</v>
      </c>
      <c r="J363" s="17">
        <f>G363+H363+I363</f>
        <v>493.4216</v>
      </c>
      <c r="K363" s="17">
        <f>J363*1.1</f>
        <v>542.76376</v>
      </c>
      <c r="M363" s="13" t="s">
        <v>1130</v>
      </c>
      <c r="N363" s="18" t="s">
        <v>1131</v>
      </c>
      <c r="O363" s="19" t="s">
        <v>1132</v>
      </c>
      <c r="P363" s="20">
        <v>46308</v>
      </c>
    </row>
    <row r="364" customHeight="1" spans="1:16">
      <c r="A364" s="12" t="s">
        <v>1119</v>
      </c>
      <c r="B364" s="13" t="s">
        <v>1127</v>
      </c>
      <c r="C364" s="13" t="s">
        <v>1133</v>
      </c>
      <c r="D364" s="13" t="s">
        <v>1129</v>
      </c>
      <c r="E364" s="13" t="s">
        <v>1123</v>
      </c>
      <c r="F364" s="14">
        <v>56</v>
      </c>
      <c r="G364" s="15">
        <v>2168.15</v>
      </c>
      <c r="H364" s="16">
        <f>G364*0.1</f>
        <v>216.815</v>
      </c>
      <c r="I364" s="17">
        <f>G364*0.15</f>
        <v>325.2225</v>
      </c>
      <c r="J364" s="17">
        <f>G364+H364+I364</f>
        <v>2710.1875</v>
      </c>
      <c r="K364" s="17">
        <f>J364*1.1</f>
        <v>2981.20625</v>
      </c>
      <c r="M364" s="13" t="s">
        <v>1130</v>
      </c>
      <c r="N364" s="18" t="s">
        <v>1131</v>
      </c>
      <c r="O364" s="19" t="s">
        <v>1134</v>
      </c>
      <c r="P364" s="20">
        <v>46308</v>
      </c>
    </row>
    <row r="365" customHeight="1" spans="1:16">
      <c r="A365" s="12" t="s">
        <v>1119</v>
      </c>
      <c r="B365" s="13" t="s">
        <v>1127</v>
      </c>
      <c r="C365" s="13" t="s">
        <v>1135</v>
      </c>
      <c r="D365" s="13" t="s">
        <v>1129</v>
      </c>
      <c r="E365" s="13" t="s">
        <v>1123</v>
      </c>
      <c r="F365" s="14">
        <v>56</v>
      </c>
      <c r="G365" s="15">
        <v>2891.24</v>
      </c>
      <c r="H365" s="16">
        <f>G365*0.1</f>
        <v>289.124</v>
      </c>
      <c r="I365" s="17">
        <f>G365*0.15</f>
        <v>433.686</v>
      </c>
      <c r="J365" s="17">
        <f>G365+H365+I365</f>
        <v>3614.05</v>
      </c>
      <c r="K365" s="17">
        <f>J365*1.1</f>
        <v>3975.455</v>
      </c>
      <c r="M365" s="13" t="s">
        <v>1130</v>
      </c>
      <c r="N365" s="18" t="s">
        <v>1131</v>
      </c>
      <c r="O365" s="19" t="s">
        <v>1136</v>
      </c>
      <c r="P365" s="20">
        <v>46308</v>
      </c>
    </row>
    <row r="366" customHeight="1" spans="1:16">
      <c r="A366" s="12" t="s">
        <v>1119</v>
      </c>
      <c r="B366" s="13" t="s">
        <v>1137</v>
      </c>
      <c r="C366" s="13" t="s">
        <v>1138</v>
      </c>
      <c r="D366" s="13" t="s">
        <v>550</v>
      </c>
      <c r="E366" s="13" t="s">
        <v>1123</v>
      </c>
      <c r="F366" s="14">
        <v>14</v>
      </c>
      <c r="G366" s="15">
        <v>362.81</v>
      </c>
      <c r="H366" s="16">
        <f>G366*0.14</f>
        <v>50.7934</v>
      </c>
      <c r="I366" s="17">
        <f>G366*0.22</f>
        <v>79.8182</v>
      </c>
      <c r="J366" s="17">
        <f>G366+H366+I366</f>
        <v>493.4216</v>
      </c>
      <c r="K366" s="17">
        <f>J366*1.1</f>
        <v>542.76376</v>
      </c>
      <c r="M366" s="13" t="s">
        <v>1139</v>
      </c>
      <c r="N366" s="18" t="s">
        <v>1140</v>
      </c>
      <c r="O366" s="19" t="s">
        <v>1141</v>
      </c>
      <c r="P366" s="20">
        <v>46301</v>
      </c>
    </row>
    <row r="367" customHeight="1" spans="1:16">
      <c r="A367" s="12" t="s">
        <v>1119</v>
      </c>
      <c r="B367" s="13" t="s">
        <v>1137</v>
      </c>
      <c r="C367" s="13" t="s">
        <v>1142</v>
      </c>
      <c r="D367" s="13" t="s">
        <v>550</v>
      </c>
      <c r="E367" s="13" t="s">
        <v>1123</v>
      </c>
      <c r="F367" s="14">
        <v>14</v>
      </c>
      <c r="G367" s="15">
        <v>362.81</v>
      </c>
      <c r="H367" s="16">
        <f>G367*0.14</f>
        <v>50.7934</v>
      </c>
      <c r="I367" s="17">
        <f>G367*0.22</f>
        <v>79.8182</v>
      </c>
      <c r="J367" s="17">
        <f>G367+H367+I367</f>
        <v>493.4216</v>
      </c>
      <c r="K367" s="17">
        <f>J367*1.1</f>
        <v>542.76376</v>
      </c>
      <c r="M367" s="13" t="s">
        <v>1139</v>
      </c>
      <c r="N367" s="18" t="s">
        <v>1140</v>
      </c>
      <c r="O367" s="19" t="s">
        <v>1143</v>
      </c>
      <c r="P367" s="20">
        <v>46301</v>
      </c>
    </row>
    <row r="368" customHeight="1" spans="1:16">
      <c r="A368" s="12" t="s">
        <v>1119</v>
      </c>
      <c r="B368" s="13" t="s">
        <v>1137</v>
      </c>
      <c r="C368" s="13" t="s">
        <v>1142</v>
      </c>
      <c r="D368" s="13" t="s">
        <v>556</v>
      </c>
      <c r="E368" s="13" t="s">
        <v>1123</v>
      </c>
      <c r="F368" s="14">
        <v>14</v>
      </c>
      <c r="G368" s="15">
        <v>362.81</v>
      </c>
      <c r="H368" s="16">
        <f>G368*0.14</f>
        <v>50.7934</v>
      </c>
      <c r="I368" s="17">
        <f>G368*0.22</f>
        <v>79.8182</v>
      </c>
      <c r="J368" s="17">
        <f>G368+H368+I368</f>
        <v>493.4216</v>
      </c>
      <c r="K368" s="17">
        <f>J368*1.1</f>
        <v>542.76376</v>
      </c>
      <c r="M368" s="13" t="s">
        <v>1139</v>
      </c>
      <c r="N368" s="18" t="s">
        <v>1140</v>
      </c>
      <c r="O368" s="19" t="s">
        <v>1144</v>
      </c>
      <c r="P368" s="20">
        <v>46301</v>
      </c>
    </row>
    <row r="369" customHeight="1" spans="1:16">
      <c r="A369" s="12" t="s">
        <v>1119</v>
      </c>
      <c r="B369" s="13" t="s">
        <v>1137</v>
      </c>
      <c r="C369" s="13" t="s">
        <v>1145</v>
      </c>
      <c r="D369" s="13" t="s">
        <v>550</v>
      </c>
      <c r="E369" s="13" t="s">
        <v>1123</v>
      </c>
      <c r="F369" s="14">
        <v>56</v>
      </c>
      <c r="G369" s="15">
        <v>2890.96</v>
      </c>
      <c r="H369" s="16">
        <f>G369*0.1</f>
        <v>289.096</v>
      </c>
      <c r="I369" s="17">
        <f>G369*0.15</f>
        <v>433.644</v>
      </c>
      <c r="J369" s="17">
        <f>G369+H369+I369</f>
        <v>3613.7</v>
      </c>
      <c r="K369" s="17">
        <f>J369*1.1</f>
        <v>3975.07</v>
      </c>
      <c r="M369" s="13" t="s">
        <v>1139</v>
      </c>
      <c r="N369" s="18" t="s">
        <v>1146</v>
      </c>
      <c r="O369" s="19" t="s">
        <v>1147</v>
      </c>
      <c r="P369" s="20">
        <v>46302</v>
      </c>
    </row>
    <row r="370" customHeight="1" spans="1:16">
      <c r="A370" s="12" t="s">
        <v>1119</v>
      </c>
      <c r="B370" s="13" t="s">
        <v>1137</v>
      </c>
      <c r="C370" s="13" t="s">
        <v>1145</v>
      </c>
      <c r="D370" s="13" t="s">
        <v>556</v>
      </c>
      <c r="E370" s="13" t="s">
        <v>1123</v>
      </c>
      <c r="F370" s="14">
        <v>56</v>
      </c>
      <c r="G370" s="15">
        <v>2890.96</v>
      </c>
      <c r="H370" s="16">
        <f>G370*0.1</f>
        <v>289.096</v>
      </c>
      <c r="I370" s="17">
        <f>G370*0.15</f>
        <v>433.644</v>
      </c>
      <c r="J370" s="17">
        <f>G370+H370+I370</f>
        <v>3613.7</v>
      </c>
      <c r="K370" s="17">
        <f>J370*1.1</f>
        <v>3975.07</v>
      </c>
      <c r="M370" s="13" t="s">
        <v>1139</v>
      </c>
      <c r="N370" s="18" t="s">
        <v>1146</v>
      </c>
      <c r="O370" s="19" t="s">
        <v>1148</v>
      </c>
      <c r="P370" s="20">
        <v>46302</v>
      </c>
    </row>
    <row r="371" customHeight="1" spans="1:16">
      <c r="A371" s="12" t="s">
        <v>1119</v>
      </c>
      <c r="B371" s="13" t="s">
        <v>1137</v>
      </c>
      <c r="C371" s="13" t="s">
        <v>1149</v>
      </c>
      <c r="D371" s="13" t="s">
        <v>550</v>
      </c>
      <c r="E371" s="13" t="s">
        <v>1123</v>
      </c>
      <c r="F371" s="14">
        <v>56</v>
      </c>
      <c r="G371" s="15">
        <v>2890.96</v>
      </c>
      <c r="H371" s="16">
        <f>G371*0.1</f>
        <v>289.096</v>
      </c>
      <c r="I371" s="17">
        <f>G371*0.15</f>
        <v>433.644</v>
      </c>
      <c r="J371" s="17">
        <f>G371+H371+I371</f>
        <v>3613.7</v>
      </c>
      <c r="K371" s="17">
        <f>J371*1.1</f>
        <v>3975.07</v>
      </c>
      <c r="M371" s="13" t="s">
        <v>1139</v>
      </c>
      <c r="N371" s="18" t="s">
        <v>1146</v>
      </c>
      <c r="O371" s="19" t="s">
        <v>1150</v>
      </c>
      <c r="P371" s="20">
        <v>46302</v>
      </c>
    </row>
    <row r="372" customHeight="1" spans="1:16">
      <c r="A372" s="12" t="s">
        <v>1119</v>
      </c>
      <c r="B372" s="13" t="s">
        <v>1137</v>
      </c>
      <c r="C372" s="13" t="s">
        <v>1151</v>
      </c>
      <c r="D372" s="13" t="s">
        <v>550</v>
      </c>
      <c r="E372" s="13" t="s">
        <v>1123</v>
      </c>
      <c r="F372" s="14">
        <v>14</v>
      </c>
      <c r="G372" s="15">
        <v>181.36</v>
      </c>
      <c r="H372" s="16">
        <f>G372*0.14</f>
        <v>25.3904</v>
      </c>
      <c r="I372" s="17">
        <f>G372*0.22</f>
        <v>39.8992</v>
      </c>
      <c r="J372" s="17">
        <f>G372+H372+I372</f>
        <v>246.6496</v>
      </c>
      <c r="K372" s="17">
        <f>J372*1.1</f>
        <v>271.31456</v>
      </c>
      <c r="M372" s="13" t="s">
        <v>1139</v>
      </c>
      <c r="N372" s="18" t="s">
        <v>1140</v>
      </c>
      <c r="O372" s="19" t="s">
        <v>1152</v>
      </c>
      <c r="P372" s="20">
        <v>46301</v>
      </c>
    </row>
    <row r="373" customHeight="1" spans="1:16">
      <c r="A373" s="12" t="s">
        <v>1119</v>
      </c>
      <c r="B373" s="13" t="s">
        <v>1137</v>
      </c>
      <c r="C373" s="13" t="s">
        <v>1153</v>
      </c>
      <c r="D373" s="13" t="s">
        <v>550</v>
      </c>
      <c r="E373" s="13" t="s">
        <v>1123</v>
      </c>
      <c r="F373" s="14">
        <v>14</v>
      </c>
      <c r="G373" s="15">
        <v>181.36</v>
      </c>
      <c r="H373" s="16">
        <f>G373*0.14</f>
        <v>25.3904</v>
      </c>
      <c r="I373" s="17">
        <f>G373*0.22</f>
        <v>39.8992</v>
      </c>
      <c r="J373" s="17">
        <f>G373+H373+I373</f>
        <v>246.6496</v>
      </c>
      <c r="K373" s="17">
        <f>J373*1.1</f>
        <v>271.31456</v>
      </c>
      <c r="M373" s="13" t="s">
        <v>1139</v>
      </c>
      <c r="N373" s="18" t="s">
        <v>1140</v>
      </c>
      <c r="O373" s="19" t="s">
        <v>1154</v>
      </c>
      <c r="P373" s="20">
        <v>46301</v>
      </c>
    </row>
    <row r="374" customHeight="1" spans="1:16">
      <c r="A374" s="12" t="s">
        <v>1119</v>
      </c>
      <c r="B374" s="13" t="s">
        <v>1137</v>
      </c>
      <c r="C374" s="13" t="s">
        <v>1153</v>
      </c>
      <c r="D374" s="13" t="s">
        <v>556</v>
      </c>
      <c r="E374" s="13" t="s">
        <v>1123</v>
      </c>
      <c r="F374" s="14">
        <v>14</v>
      </c>
      <c r="G374" s="15">
        <v>181.36</v>
      </c>
      <c r="H374" s="16">
        <f>G374*0.14</f>
        <v>25.3904</v>
      </c>
      <c r="I374" s="17">
        <f>G374*0.22</f>
        <v>39.8992</v>
      </c>
      <c r="J374" s="17">
        <f>G374+H374+I374</f>
        <v>246.6496</v>
      </c>
      <c r="K374" s="17">
        <f>J374*1.1</f>
        <v>271.31456</v>
      </c>
      <c r="M374" s="13" t="s">
        <v>1139</v>
      </c>
      <c r="N374" s="18" t="s">
        <v>1140</v>
      </c>
      <c r="O374" s="19" t="s">
        <v>1155</v>
      </c>
      <c r="P374" s="20">
        <v>46301</v>
      </c>
    </row>
    <row r="375" customHeight="1" spans="1:16">
      <c r="A375" s="12" t="s">
        <v>1156</v>
      </c>
      <c r="B375" s="13" t="s">
        <v>1157</v>
      </c>
      <c r="C375" s="13" t="s">
        <v>1158</v>
      </c>
      <c r="D375" s="13" t="s">
        <v>1159</v>
      </c>
      <c r="E375" s="13" t="s">
        <v>1160</v>
      </c>
      <c r="F375" s="14">
        <v>1</v>
      </c>
      <c r="G375" s="15">
        <v>36690.37</v>
      </c>
      <c r="H375" s="16">
        <f>G375*0.1</f>
        <v>3669.037</v>
      </c>
      <c r="I375" s="17">
        <f>G375*0.15</f>
        <v>5503.5555</v>
      </c>
      <c r="J375" s="17">
        <f>G375+H375+I375</f>
        <v>45862.9625</v>
      </c>
      <c r="K375" s="17">
        <f>J375*1.1</f>
        <v>50449.25875</v>
      </c>
      <c r="M375" s="13" t="s">
        <v>1161</v>
      </c>
      <c r="N375" s="18" t="s">
        <v>1162</v>
      </c>
      <c r="O375" s="19" t="s">
        <v>1163</v>
      </c>
      <c r="P375" s="20">
        <v>46303</v>
      </c>
    </row>
    <row r="376" customHeight="1" spans="1:16">
      <c r="A376" s="12" t="s">
        <v>1164</v>
      </c>
      <c r="B376" s="13" t="s">
        <v>1165</v>
      </c>
      <c r="C376" s="13" t="s">
        <v>1166</v>
      </c>
      <c r="D376" s="13" t="s">
        <v>38</v>
      </c>
      <c r="E376" s="13" t="s">
        <v>1167</v>
      </c>
      <c r="F376" s="14">
        <v>7</v>
      </c>
      <c r="G376" s="15">
        <v>337.73</v>
      </c>
      <c r="H376" s="16">
        <f>G376*0.14</f>
        <v>47.2822</v>
      </c>
      <c r="I376" s="17">
        <f>G376*0.22</f>
        <v>74.3006</v>
      </c>
      <c r="J376" s="17">
        <f>G376+H376+I376</f>
        <v>459.3128</v>
      </c>
      <c r="K376" s="17">
        <f>J376*1.1</f>
        <v>505.24408</v>
      </c>
      <c r="M376" s="13" t="s">
        <v>1168</v>
      </c>
      <c r="N376" s="18" t="s">
        <v>1169</v>
      </c>
      <c r="O376" s="19" t="s">
        <v>1170</v>
      </c>
      <c r="P376" s="20">
        <v>46304</v>
      </c>
    </row>
    <row r="377" customHeight="1" spans="1:16">
      <c r="A377" s="12" t="s">
        <v>1171</v>
      </c>
      <c r="B377" s="13" t="s">
        <v>1172</v>
      </c>
      <c r="C377" s="13" t="s">
        <v>1173</v>
      </c>
      <c r="D377" s="13" t="s">
        <v>1174</v>
      </c>
      <c r="E377" s="13" t="s">
        <v>1175</v>
      </c>
      <c r="F377" s="14">
        <v>30</v>
      </c>
      <c r="G377" s="15">
        <v>52444.86</v>
      </c>
      <c r="H377" s="16">
        <f>G377*0.1</f>
        <v>5244.486</v>
      </c>
      <c r="I377" s="17">
        <f>G377*0.15</f>
        <v>7866.729</v>
      </c>
      <c r="J377" s="17">
        <f>G377+H377+I377</f>
        <v>65556.075</v>
      </c>
      <c r="K377" s="17">
        <f>J377*1.1</f>
        <v>72111.6825</v>
      </c>
      <c r="M377" s="13" t="s">
        <v>1176</v>
      </c>
      <c r="N377" s="18" t="s">
        <v>1177</v>
      </c>
      <c r="O377" s="19" t="s">
        <v>1178</v>
      </c>
      <c r="P377" s="20">
        <v>46300</v>
      </c>
    </row>
    <row r="378" customHeight="1" spans="1:16">
      <c r="A378" s="12" t="s">
        <v>1171</v>
      </c>
      <c r="B378" s="13" t="s">
        <v>1172</v>
      </c>
      <c r="C378" s="13" t="s">
        <v>1179</v>
      </c>
      <c r="D378" s="13" t="s">
        <v>1174</v>
      </c>
      <c r="E378" s="13" t="s">
        <v>1175</v>
      </c>
      <c r="F378" s="14">
        <v>30</v>
      </c>
      <c r="G378" s="15">
        <v>21785.83</v>
      </c>
      <c r="H378" s="16">
        <f>G378*0.1</f>
        <v>2178.583</v>
      </c>
      <c r="I378" s="17">
        <f>G378*0.15</f>
        <v>3267.8745</v>
      </c>
      <c r="J378" s="17">
        <f>G378+H378+I378</f>
        <v>27232.2875</v>
      </c>
      <c r="K378" s="17">
        <f>J378*1.1</f>
        <v>29955.51625</v>
      </c>
      <c r="M378" s="13" t="s">
        <v>1176</v>
      </c>
      <c r="N378" s="18" t="s">
        <v>1177</v>
      </c>
      <c r="O378" s="19" t="s">
        <v>1180</v>
      </c>
      <c r="P378" s="20">
        <v>46300</v>
      </c>
    </row>
    <row r="379" customHeight="1" spans="1:16">
      <c r="A379" s="12" t="s">
        <v>1181</v>
      </c>
      <c r="B379" s="13" t="s">
        <v>1181</v>
      </c>
      <c r="C379" s="13" t="s">
        <v>1182</v>
      </c>
      <c r="D379" s="13" t="s">
        <v>31</v>
      </c>
      <c r="E379" s="13" t="s">
        <v>1183</v>
      </c>
      <c r="F379" s="14">
        <v>10</v>
      </c>
      <c r="G379" s="15">
        <v>76.05</v>
      </c>
      <c r="H379" s="16">
        <f>G379*0.17</f>
        <v>12.9285</v>
      </c>
      <c r="I379" s="17">
        <f>G379*0.3</f>
        <v>22.815</v>
      </c>
      <c r="J379" s="17">
        <f>G379+H379+I379</f>
        <v>111.7935</v>
      </c>
      <c r="K379" s="17">
        <f>J379*1.1</f>
        <v>122.97285</v>
      </c>
      <c r="M379" s="13" t="s">
        <v>1184</v>
      </c>
      <c r="N379" s="18" t="s">
        <v>1185</v>
      </c>
      <c r="O379" s="19" t="s">
        <v>1186</v>
      </c>
      <c r="P379" s="20">
        <v>46300</v>
      </c>
    </row>
    <row r="380" customHeight="1" spans="1:16">
      <c r="A380" s="12" t="s">
        <v>1181</v>
      </c>
      <c r="B380" s="13" t="s">
        <v>1181</v>
      </c>
      <c r="C380" s="13" t="s">
        <v>1187</v>
      </c>
      <c r="D380" s="13" t="s">
        <v>31</v>
      </c>
      <c r="E380" s="13" t="s">
        <v>1183</v>
      </c>
      <c r="F380" s="14">
        <v>10</v>
      </c>
      <c r="G380" s="15">
        <v>71.13</v>
      </c>
      <c r="H380" s="16">
        <f>G380*0.17</f>
        <v>12.0921</v>
      </c>
      <c r="I380" s="17">
        <f>G380*0.3</f>
        <v>21.339</v>
      </c>
      <c r="J380" s="17">
        <f>G380+H380+I380</f>
        <v>104.5611</v>
      </c>
      <c r="K380" s="17">
        <f>J380*1.1</f>
        <v>115.01721</v>
      </c>
      <c r="M380" s="13" t="s">
        <v>1184</v>
      </c>
      <c r="N380" s="18" t="s">
        <v>1185</v>
      </c>
      <c r="O380" s="19" t="s">
        <v>1188</v>
      </c>
      <c r="P380" s="20">
        <v>46300</v>
      </c>
    </row>
    <row r="381" customHeight="1" spans="1:16">
      <c r="A381" s="12" t="s">
        <v>1189</v>
      </c>
      <c r="B381" s="13" t="s">
        <v>1189</v>
      </c>
      <c r="C381" s="13" t="s">
        <v>1190</v>
      </c>
      <c r="D381" s="13" t="s">
        <v>1191</v>
      </c>
      <c r="E381" s="13" t="s">
        <v>1192</v>
      </c>
      <c r="F381" s="14">
        <v>30</v>
      </c>
      <c r="G381" s="15">
        <v>27.11</v>
      </c>
      <c r="H381" s="16">
        <f>G381*0.17</f>
        <v>4.6087</v>
      </c>
      <c r="I381" s="17">
        <f>G381*0.3</f>
        <v>8.133</v>
      </c>
      <c r="J381" s="17">
        <f>G381+H381+I381</f>
        <v>39.8517</v>
      </c>
      <c r="K381" s="17">
        <f>J381*1.1</f>
        <v>43.83687</v>
      </c>
      <c r="M381" s="13" t="s">
        <v>1193</v>
      </c>
      <c r="N381" s="18" t="s">
        <v>1194</v>
      </c>
      <c r="O381" s="19" t="s">
        <v>1195</v>
      </c>
      <c r="P381" s="20">
        <v>46304</v>
      </c>
    </row>
    <row r="382" customHeight="1" spans="1:16">
      <c r="A382" s="12" t="s">
        <v>1196</v>
      </c>
      <c r="B382" s="13" t="s">
        <v>1197</v>
      </c>
      <c r="C382" s="13" t="s">
        <v>990</v>
      </c>
      <c r="D382" s="13" t="s">
        <v>550</v>
      </c>
      <c r="E382" s="13" t="s">
        <v>1198</v>
      </c>
      <c r="F382" s="14">
        <v>30</v>
      </c>
      <c r="G382" s="15">
        <v>137.87</v>
      </c>
      <c r="H382" s="16">
        <f>G382*0.14</f>
        <v>19.3018</v>
      </c>
      <c r="I382" s="17">
        <f>G382*0.22</f>
        <v>30.3314</v>
      </c>
      <c r="J382" s="17">
        <f>G382+H382+I382</f>
        <v>187.5032</v>
      </c>
      <c r="K382" s="17">
        <f>J382*1.1</f>
        <v>206.25352</v>
      </c>
      <c r="M382" s="13" t="s">
        <v>1199</v>
      </c>
      <c r="N382" s="18" t="s">
        <v>1200</v>
      </c>
      <c r="O382" s="19" t="s">
        <v>1201</v>
      </c>
      <c r="P382" s="20">
        <v>46297</v>
      </c>
    </row>
    <row r="383" customHeight="1" spans="1:16">
      <c r="A383" s="12" t="s">
        <v>1196</v>
      </c>
      <c r="B383" s="13" t="s">
        <v>1197</v>
      </c>
      <c r="C383" s="13" t="s">
        <v>990</v>
      </c>
      <c r="D383" s="13" t="s">
        <v>556</v>
      </c>
      <c r="E383" s="13" t="s">
        <v>1198</v>
      </c>
      <c r="F383" s="14">
        <v>30</v>
      </c>
      <c r="G383" s="15">
        <v>137.87</v>
      </c>
      <c r="H383" s="16">
        <f>G383*0.14</f>
        <v>19.3018</v>
      </c>
      <c r="I383" s="17">
        <f>G383*0.22</f>
        <v>30.3314</v>
      </c>
      <c r="J383" s="17">
        <f>G383+H383+I383</f>
        <v>187.5032</v>
      </c>
      <c r="K383" s="17">
        <f>J383*1.1</f>
        <v>206.25352</v>
      </c>
      <c r="M383" s="13" t="s">
        <v>1199</v>
      </c>
      <c r="N383" s="18" t="s">
        <v>1200</v>
      </c>
      <c r="O383" s="19" t="s">
        <v>1202</v>
      </c>
      <c r="P383" s="20">
        <v>46297</v>
      </c>
    </row>
    <row r="384" customHeight="1" spans="1:16">
      <c r="A384" s="12" t="s">
        <v>1196</v>
      </c>
      <c r="B384" s="13" t="s">
        <v>1197</v>
      </c>
      <c r="C384" s="13" t="s">
        <v>1203</v>
      </c>
      <c r="D384" s="13" t="s">
        <v>550</v>
      </c>
      <c r="E384" s="13" t="s">
        <v>1198</v>
      </c>
      <c r="F384" s="14">
        <v>90</v>
      </c>
      <c r="G384" s="15">
        <v>414.48</v>
      </c>
      <c r="H384" s="16">
        <f>G384*0.14</f>
        <v>58.0272</v>
      </c>
      <c r="I384" s="17">
        <f>G384*0.22</f>
        <v>91.1856</v>
      </c>
      <c r="J384" s="17">
        <f>G384+H384+I384</f>
        <v>563.6928</v>
      </c>
      <c r="K384" s="17">
        <f>J384*1.1</f>
        <v>620.06208</v>
      </c>
      <c r="M384" s="13" t="s">
        <v>1199</v>
      </c>
      <c r="N384" s="18" t="s">
        <v>1200</v>
      </c>
      <c r="O384" s="19" t="s">
        <v>1204</v>
      </c>
      <c r="P384" s="20">
        <v>46297</v>
      </c>
    </row>
    <row r="385" customHeight="1" spans="1:16">
      <c r="A385" s="12" t="s">
        <v>1196</v>
      </c>
      <c r="B385" s="13" t="s">
        <v>1197</v>
      </c>
      <c r="C385" s="13" t="s">
        <v>1205</v>
      </c>
      <c r="D385" s="13" t="s">
        <v>556</v>
      </c>
      <c r="E385" s="13" t="s">
        <v>1198</v>
      </c>
      <c r="F385" s="14">
        <v>30</v>
      </c>
      <c r="G385" s="15">
        <v>42.5</v>
      </c>
      <c r="H385" s="16">
        <f>G385*0.17</f>
        <v>7.225</v>
      </c>
      <c r="I385" s="17">
        <f>G385*0.3</f>
        <v>12.75</v>
      </c>
      <c r="J385" s="17">
        <f>G385+H385+I385</f>
        <v>62.475</v>
      </c>
      <c r="K385" s="17">
        <f>J385*1.1</f>
        <v>68.7225</v>
      </c>
      <c r="M385" s="13" t="s">
        <v>1199</v>
      </c>
      <c r="N385" s="18" t="s">
        <v>1200</v>
      </c>
      <c r="O385" s="19" t="s">
        <v>1206</v>
      </c>
      <c r="P385" s="20">
        <v>46297</v>
      </c>
    </row>
    <row r="386" customHeight="1" spans="1:16">
      <c r="A386" s="12" t="s">
        <v>1196</v>
      </c>
      <c r="B386" s="13" t="s">
        <v>1197</v>
      </c>
      <c r="C386" s="13" t="s">
        <v>1207</v>
      </c>
      <c r="D386" s="13" t="s">
        <v>550</v>
      </c>
      <c r="E386" s="13" t="s">
        <v>1198</v>
      </c>
      <c r="F386" s="14">
        <v>30</v>
      </c>
      <c r="G386" s="15">
        <v>42.5</v>
      </c>
      <c r="H386" s="16">
        <f>G386*0.17</f>
        <v>7.225</v>
      </c>
      <c r="I386" s="17">
        <f>G386*0.3</f>
        <v>12.75</v>
      </c>
      <c r="J386" s="17">
        <f>G386+H386+I386</f>
        <v>62.475</v>
      </c>
      <c r="K386" s="17">
        <f>J386*1.1</f>
        <v>68.7225</v>
      </c>
      <c r="M386" s="13" t="s">
        <v>1199</v>
      </c>
      <c r="N386" s="18" t="s">
        <v>1200</v>
      </c>
      <c r="O386" s="19" t="s">
        <v>1208</v>
      </c>
      <c r="P386" s="20">
        <v>46297</v>
      </c>
    </row>
    <row r="387" customHeight="1" spans="1:16">
      <c r="A387" s="12" t="s">
        <v>1196</v>
      </c>
      <c r="B387" s="13" t="s">
        <v>1197</v>
      </c>
      <c r="C387" s="13" t="s">
        <v>1209</v>
      </c>
      <c r="D387" s="13" t="s">
        <v>550</v>
      </c>
      <c r="E387" s="13" t="s">
        <v>1198</v>
      </c>
      <c r="F387" s="14">
        <v>30</v>
      </c>
      <c r="G387" s="15">
        <v>169.41</v>
      </c>
      <c r="H387" s="16">
        <f>G387*0.14</f>
        <v>23.7174</v>
      </c>
      <c r="I387" s="17">
        <f>G387*0.22</f>
        <v>37.2702</v>
      </c>
      <c r="J387" s="17">
        <f>G387+H387+I387</f>
        <v>230.3976</v>
      </c>
      <c r="K387" s="17">
        <f>J387*1.1</f>
        <v>253.43736</v>
      </c>
      <c r="M387" s="13" t="s">
        <v>1199</v>
      </c>
      <c r="N387" s="18" t="s">
        <v>1200</v>
      </c>
      <c r="O387" s="19" t="s">
        <v>1210</v>
      </c>
      <c r="P387" s="20">
        <v>46297</v>
      </c>
    </row>
    <row r="388" customHeight="1" spans="1:16">
      <c r="A388" s="12" t="s">
        <v>1196</v>
      </c>
      <c r="B388" s="13" t="s">
        <v>1197</v>
      </c>
      <c r="C388" s="13" t="s">
        <v>1209</v>
      </c>
      <c r="D388" s="13" t="s">
        <v>556</v>
      </c>
      <c r="E388" s="13" t="s">
        <v>1198</v>
      </c>
      <c r="F388" s="14">
        <v>30</v>
      </c>
      <c r="G388" s="15">
        <v>169.41</v>
      </c>
      <c r="H388" s="16">
        <f>G388*0.14</f>
        <v>23.7174</v>
      </c>
      <c r="I388" s="17">
        <f>G388*0.22</f>
        <v>37.2702</v>
      </c>
      <c r="J388" s="17">
        <f>G388+H388+I388</f>
        <v>230.3976</v>
      </c>
      <c r="K388" s="17">
        <f>J388*1.1</f>
        <v>253.43736</v>
      </c>
      <c r="M388" s="13" t="s">
        <v>1199</v>
      </c>
      <c r="N388" s="18" t="s">
        <v>1200</v>
      </c>
      <c r="O388" s="19" t="s">
        <v>1211</v>
      </c>
      <c r="P388" s="20">
        <v>46297</v>
      </c>
    </row>
    <row r="389" customHeight="1" spans="1:16">
      <c r="A389" s="12" t="s">
        <v>1196</v>
      </c>
      <c r="B389" s="13" t="s">
        <v>1212</v>
      </c>
      <c r="C389" s="13" t="s">
        <v>1213</v>
      </c>
      <c r="D389" s="13" t="s">
        <v>370</v>
      </c>
      <c r="E389" s="13" t="s">
        <v>1198</v>
      </c>
      <c r="F389" s="14">
        <v>90</v>
      </c>
      <c r="G389" s="15">
        <v>242.03</v>
      </c>
      <c r="H389" s="16">
        <f>G389*0.14</f>
        <v>33.8842</v>
      </c>
      <c r="I389" s="17">
        <f>G389*0.22</f>
        <v>53.2466</v>
      </c>
      <c r="J389" s="17">
        <f>G389+H389+I389</f>
        <v>329.1608</v>
      </c>
      <c r="K389" s="17">
        <f>J389*1.1</f>
        <v>362.07688</v>
      </c>
      <c r="M389" s="13" t="s">
        <v>1214</v>
      </c>
      <c r="N389" s="18" t="s">
        <v>1215</v>
      </c>
      <c r="O389" s="19" t="s">
        <v>1216</v>
      </c>
      <c r="P389" s="20">
        <v>46297</v>
      </c>
    </row>
    <row r="390" customHeight="1" spans="1:16">
      <c r="A390" s="12" t="s">
        <v>1196</v>
      </c>
      <c r="B390" s="13" t="s">
        <v>1212</v>
      </c>
      <c r="C390" s="13" t="s">
        <v>1217</v>
      </c>
      <c r="D390" s="13" t="s">
        <v>370</v>
      </c>
      <c r="E390" s="13" t="s">
        <v>1198</v>
      </c>
      <c r="F390" s="14">
        <v>30</v>
      </c>
      <c r="G390" s="15">
        <v>126.15</v>
      </c>
      <c r="H390" s="16">
        <f>G390*0.14</f>
        <v>17.661</v>
      </c>
      <c r="I390" s="17">
        <f>G390*0.22</f>
        <v>27.753</v>
      </c>
      <c r="J390" s="17">
        <f>G390+H390+I390</f>
        <v>171.564</v>
      </c>
      <c r="K390" s="17">
        <f>J390*1.1</f>
        <v>188.7204</v>
      </c>
      <c r="M390" s="13" t="s">
        <v>1214</v>
      </c>
      <c r="N390" s="18" t="s">
        <v>1218</v>
      </c>
      <c r="O390" s="19" t="s">
        <v>1219</v>
      </c>
      <c r="P390" s="20">
        <v>46303</v>
      </c>
    </row>
    <row r="391" customHeight="1" spans="1:16">
      <c r="A391" s="12" t="s">
        <v>1196</v>
      </c>
      <c r="B391" s="13" t="s">
        <v>1212</v>
      </c>
      <c r="C391" s="13" t="s">
        <v>1220</v>
      </c>
      <c r="D391" s="13" t="s">
        <v>1221</v>
      </c>
      <c r="E391" s="13" t="s">
        <v>1198</v>
      </c>
      <c r="F391" s="14">
        <v>60</v>
      </c>
      <c r="G391" s="15">
        <v>249.57</v>
      </c>
      <c r="H391" s="16">
        <f>G391*0.14</f>
        <v>34.9398</v>
      </c>
      <c r="I391" s="17">
        <f>G391*0.22</f>
        <v>54.9054</v>
      </c>
      <c r="J391" s="17">
        <f>G391+H391+I391</f>
        <v>339.4152</v>
      </c>
      <c r="K391" s="17">
        <f>J391*1.1</f>
        <v>373.35672</v>
      </c>
      <c r="M391" s="13" t="s">
        <v>1214</v>
      </c>
      <c r="N391" s="18" t="s">
        <v>1215</v>
      </c>
      <c r="O391" s="19" t="s">
        <v>1222</v>
      </c>
      <c r="P391" s="20">
        <v>46297</v>
      </c>
    </row>
    <row r="392" customHeight="1" spans="1:16">
      <c r="A392" s="12" t="s">
        <v>1196</v>
      </c>
      <c r="B392" s="13" t="s">
        <v>1212</v>
      </c>
      <c r="C392" s="13" t="s">
        <v>1223</v>
      </c>
      <c r="D392" s="13" t="s">
        <v>370</v>
      </c>
      <c r="E392" s="13" t="s">
        <v>1198</v>
      </c>
      <c r="F392" s="14">
        <v>90</v>
      </c>
      <c r="G392" s="15">
        <v>367.86</v>
      </c>
      <c r="H392" s="16">
        <f>G392*0.14</f>
        <v>51.5004</v>
      </c>
      <c r="I392" s="17">
        <f>G392*0.22</f>
        <v>80.9292</v>
      </c>
      <c r="J392" s="17">
        <f>G392+H392+I392</f>
        <v>500.2896</v>
      </c>
      <c r="K392" s="17">
        <f>J392*1.1</f>
        <v>550.31856</v>
      </c>
      <c r="M392" s="13" t="s">
        <v>1214</v>
      </c>
      <c r="N392" s="18" t="s">
        <v>1218</v>
      </c>
      <c r="O392" s="19" t="s">
        <v>1224</v>
      </c>
      <c r="P392" s="20">
        <v>46303</v>
      </c>
    </row>
    <row r="393" customHeight="1" spans="1:16">
      <c r="A393" s="12" t="s">
        <v>1196</v>
      </c>
      <c r="B393" s="13" t="s">
        <v>1212</v>
      </c>
      <c r="C393" s="13" t="s">
        <v>1225</v>
      </c>
      <c r="D393" s="13" t="s">
        <v>370</v>
      </c>
      <c r="E393" s="13" t="s">
        <v>1198</v>
      </c>
      <c r="F393" s="14">
        <v>120</v>
      </c>
      <c r="G393" s="15">
        <v>496.04</v>
      </c>
      <c r="H393" s="16">
        <f>G393*0.14</f>
        <v>69.4456</v>
      </c>
      <c r="I393" s="17">
        <f>G393*0.22</f>
        <v>109.1288</v>
      </c>
      <c r="J393" s="17">
        <f>G393+H393+I393</f>
        <v>674.6144</v>
      </c>
      <c r="K393" s="17">
        <f>J393*1.1</f>
        <v>742.07584</v>
      </c>
      <c r="M393" s="13" t="s">
        <v>1214</v>
      </c>
      <c r="N393" s="18" t="s">
        <v>1215</v>
      </c>
      <c r="O393" s="19" t="s">
        <v>1226</v>
      </c>
      <c r="P393" s="20">
        <v>46297</v>
      </c>
    </row>
    <row r="394" customHeight="1" spans="1:16">
      <c r="A394" s="12" t="s">
        <v>1196</v>
      </c>
      <c r="B394" s="13" t="s">
        <v>1227</v>
      </c>
      <c r="C394" s="13" t="s">
        <v>1228</v>
      </c>
      <c r="D394" s="13" t="s">
        <v>1229</v>
      </c>
      <c r="E394" s="13" t="s">
        <v>1198</v>
      </c>
      <c r="F394" s="14">
        <v>30</v>
      </c>
      <c r="G394" s="15">
        <v>156.22</v>
      </c>
      <c r="H394" s="16">
        <f>G394*0.14</f>
        <v>21.8708</v>
      </c>
      <c r="I394" s="17">
        <f>G394*0.22</f>
        <v>34.3684</v>
      </c>
      <c r="J394" s="17">
        <f>G394+H394+I394</f>
        <v>212.4592</v>
      </c>
      <c r="K394" s="17">
        <f>J394*1.1</f>
        <v>233.70512</v>
      </c>
      <c r="M394" s="13" t="s">
        <v>1230</v>
      </c>
      <c r="N394" s="18" t="s">
        <v>1231</v>
      </c>
      <c r="O394" s="19" t="s">
        <v>1232</v>
      </c>
      <c r="P394" s="20">
        <v>46300</v>
      </c>
    </row>
    <row r="395" customHeight="1" spans="1:16">
      <c r="A395" s="12" t="s">
        <v>1196</v>
      </c>
      <c r="B395" s="13" t="s">
        <v>1227</v>
      </c>
      <c r="C395" s="13" t="s">
        <v>1233</v>
      </c>
      <c r="D395" s="13" t="s">
        <v>1229</v>
      </c>
      <c r="E395" s="13" t="s">
        <v>1198</v>
      </c>
      <c r="F395" s="14">
        <v>30</v>
      </c>
      <c r="G395" s="15">
        <v>156.22</v>
      </c>
      <c r="H395" s="16">
        <f>G395*0.14</f>
        <v>21.8708</v>
      </c>
      <c r="I395" s="17">
        <f>G395*0.22</f>
        <v>34.3684</v>
      </c>
      <c r="J395" s="17">
        <f>G395+H395+I395</f>
        <v>212.4592</v>
      </c>
      <c r="K395" s="17">
        <f>J395*1.1</f>
        <v>233.70512</v>
      </c>
      <c r="M395" s="13" t="s">
        <v>1234</v>
      </c>
      <c r="N395" s="18" t="s">
        <v>1231</v>
      </c>
      <c r="O395" s="19" t="s">
        <v>1235</v>
      </c>
      <c r="P395" s="20">
        <v>46300</v>
      </c>
    </row>
    <row r="396" customHeight="1" spans="1:16">
      <c r="A396" s="12" t="s">
        <v>1236</v>
      </c>
      <c r="B396" s="13" t="s">
        <v>1237</v>
      </c>
      <c r="C396" s="13" t="s">
        <v>1238</v>
      </c>
      <c r="D396" s="13" t="s">
        <v>1239</v>
      </c>
      <c r="E396" s="13" t="s">
        <v>1240</v>
      </c>
      <c r="F396" s="14">
        <v>10</v>
      </c>
      <c r="G396" s="15">
        <v>43.96</v>
      </c>
      <c r="H396" s="16">
        <f>G396*0.17</f>
        <v>7.4732</v>
      </c>
      <c r="I396" s="17">
        <f>G396*0.3</f>
        <v>13.188</v>
      </c>
      <c r="J396" s="17">
        <f>G396+H396+I396</f>
        <v>64.6212</v>
      </c>
      <c r="K396" s="17">
        <f>J396*1.1</f>
        <v>71.08332</v>
      </c>
      <c r="M396" s="13" t="s">
        <v>1241</v>
      </c>
      <c r="N396" s="18" t="s">
        <v>1242</v>
      </c>
      <c r="O396" s="19" t="s">
        <v>1243</v>
      </c>
      <c r="P396" s="20">
        <v>46300</v>
      </c>
    </row>
    <row r="397" customHeight="1" spans="1:16">
      <c r="A397" s="12" t="s">
        <v>1236</v>
      </c>
      <c r="B397" s="13" t="s">
        <v>1244</v>
      </c>
      <c r="C397" s="13" t="s">
        <v>1245</v>
      </c>
      <c r="D397" s="13" t="s">
        <v>1246</v>
      </c>
      <c r="E397" s="13" t="s">
        <v>1240</v>
      </c>
      <c r="F397" s="14">
        <v>10</v>
      </c>
      <c r="G397" s="15">
        <v>48.61</v>
      </c>
      <c r="H397" s="16">
        <f>G397*0.17</f>
        <v>8.2637</v>
      </c>
      <c r="I397" s="17">
        <f>G397*0.3</f>
        <v>14.583</v>
      </c>
      <c r="J397" s="17">
        <f>G397+H397+I397</f>
        <v>71.4567</v>
      </c>
      <c r="K397" s="17">
        <f>J397*1.1</f>
        <v>78.60237</v>
      </c>
      <c r="M397" s="13" t="s">
        <v>1247</v>
      </c>
      <c r="N397" s="18" t="s">
        <v>1248</v>
      </c>
      <c r="O397" s="19" t="s">
        <v>1249</v>
      </c>
      <c r="P397" s="20">
        <v>46307</v>
      </c>
    </row>
    <row r="398" customHeight="1" spans="1:16">
      <c r="A398" s="12" t="s">
        <v>1236</v>
      </c>
      <c r="B398" s="13" t="s">
        <v>1244</v>
      </c>
      <c r="C398" s="13" t="s">
        <v>1250</v>
      </c>
      <c r="D398" s="13" t="s">
        <v>1246</v>
      </c>
      <c r="E398" s="13" t="s">
        <v>1240</v>
      </c>
      <c r="F398" s="14">
        <v>20</v>
      </c>
      <c r="G398" s="15">
        <v>93.68</v>
      </c>
      <c r="H398" s="16">
        <f>G398*0.17</f>
        <v>15.9256</v>
      </c>
      <c r="I398" s="17">
        <f>G398*0.3</f>
        <v>28.104</v>
      </c>
      <c r="J398" s="17">
        <f>G398+H398+I398</f>
        <v>137.7096</v>
      </c>
      <c r="K398" s="17">
        <f>J398*1.1</f>
        <v>151.48056</v>
      </c>
      <c r="M398" s="13" t="s">
        <v>1247</v>
      </c>
      <c r="N398" s="18" t="s">
        <v>1248</v>
      </c>
      <c r="O398" s="19" t="s">
        <v>1251</v>
      </c>
      <c r="P398" s="20">
        <v>46307</v>
      </c>
    </row>
    <row r="399" customHeight="1" spans="1:16">
      <c r="A399" s="12" t="s">
        <v>1236</v>
      </c>
      <c r="B399" s="13" t="s">
        <v>1244</v>
      </c>
      <c r="C399" s="13" t="s">
        <v>1252</v>
      </c>
      <c r="D399" s="13" t="s">
        <v>1246</v>
      </c>
      <c r="E399" s="13" t="s">
        <v>1240</v>
      </c>
      <c r="F399" s="14">
        <v>30</v>
      </c>
      <c r="G399" s="15">
        <v>101.71</v>
      </c>
      <c r="H399" s="16">
        <f>G399*0.14</f>
        <v>14.2394</v>
      </c>
      <c r="I399" s="17">
        <f>G399*0.22</f>
        <v>22.3762</v>
      </c>
      <c r="J399" s="17">
        <f>G399+H399+I399</f>
        <v>138.3256</v>
      </c>
      <c r="K399" s="17">
        <f>J399*1.1</f>
        <v>152.15816</v>
      </c>
      <c r="M399" s="13" t="s">
        <v>1247</v>
      </c>
      <c r="N399" s="18" t="s">
        <v>1248</v>
      </c>
      <c r="O399" s="19" t="s">
        <v>1253</v>
      </c>
      <c r="P399" s="20">
        <v>46307</v>
      </c>
    </row>
    <row r="400" customHeight="1" spans="1:16">
      <c r="A400" s="12" t="s">
        <v>1236</v>
      </c>
      <c r="B400" s="13" t="s">
        <v>1254</v>
      </c>
      <c r="C400" s="13" t="s">
        <v>1255</v>
      </c>
      <c r="D400" s="13" t="s">
        <v>524</v>
      </c>
      <c r="E400" s="13" t="s">
        <v>1240</v>
      </c>
      <c r="F400" s="14">
        <v>10</v>
      </c>
      <c r="G400" s="15">
        <v>30.6</v>
      </c>
      <c r="H400" s="16">
        <f>G400*0.17</f>
        <v>5.202</v>
      </c>
      <c r="I400" s="17">
        <f>G400*0.3</f>
        <v>9.18</v>
      </c>
      <c r="J400" s="17">
        <f>G400+H400+I400</f>
        <v>44.982</v>
      </c>
      <c r="K400" s="17">
        <f>J400*1.1</f>
        <v>49.4802</v>
      </c>
      <c r="M400" s="13" t="s">
        <v>1256</v>
      </c>
      <c r="N400" s="18" t="s">
        <v>1257</v>
      </c>
      <c r="O400" s="19" t="s">
        <v>1258</v>
      </c>
      <c r="P400" s="20">
        <v>46309</v>
      </c>
    </row>
    <row r="401" customHeight="1" spans="1:16">
      <c r="A401" s="12" t="s">
        <v>1236</v>
      </c>
      <c r="B401" s="13" t="s">
        <v>1254</v>
      </c>
      <c r="C401" s="13" t="s">
        <v>1259</v>
      </c>
      <c r="D401" s="13" t="s">
        <v>19</v>
      </c>
      <c r="E401" s="13" t="s">
        <v>1240</v>
      </c>
      <c r="F401" s="14">
        <v>10</v>
      </c>
      <c r="G401" s="15">
        <v>30.6</v>
      </c>
      <c r="H401" s="16">
        <f>G401*0.17</f>
        <v>5.202</v>
      </c>
      <c r="I401" s="17">
        <f>G401*0.3</f>
        <v>9.18</v>
      </c>
      <c r="J401" s="17">
        <f>G401+H401+I401</f>
        <v>44.982</v>
      </c>
      <c r="K401" s="17">
        <f>J401*1.1</f>
        <v>49.4802</v>
      </c>
      <c r="M401" s="13" t="s">
        <v>1256</v>
      </c>
      <c r="N401" s="18" t="s">
        <v>1257</v>
      </c>
      <c r="O401" s="19" t="s">
        <v>1260</v>
      </c>
      <c r="P401" s="20">
        <v>46309</v>
      </c>
    </row>
    <row r="402" customHeight="1" spans="1:16">
      <c r="A402" s="12" t="s">
        <v>1236</v>
      </c>
      <c r="B402" s="13" t="s">
        <v>1254</v>
      </c>
      <c r="C402" s="13" t="s">
        <v>1259</v>
      </c>
      <c r="D402" s="13" t="s">
        <v>524</v>
      </c>
      <c r="E402" s="13" t="s">
        <v>1240</v>
      </c>
      <c r="F402" s="14">
        <v>10</v>
      </c>
      <c r="G402" s="15">
        <v>30.6</v>
      </c>
      <c r="H402" s="16">
        <f>G402*0.17</f>
        <v>5.202</v>
      </c>
      <c r="I402" s="17">
        <f>G402*0.3</f>
        <v>9.18</v>
      </c>
      <c r="J402" s="17">
        <f>G402+H402+I402</f>
        <v>44.982</v>
      </c>
      <c r="K402" s="17">
        <f>J402*1.1</f>
        <v>49.4802</v>
      </c>
      <c r="M402" s="13" t="s">
        <v>1256</v>
      </c>
      <c r="N402" s="18" t="s">
        <v>1257</v>
      </c>
      <c r="O402" s="19" t="s">
        <v>1261</v>
      </c>
      <c r="P402" s="20">
        <v>46309</v>
      </c>
    </row>
    <row r="403" customHeight="1" spans="1:16">
      <c r="A403" s="12" t="s">
        <v>1236</v>
      </c>
      <c r="B403" s="13" t="s">
        <v>1254</v>
      </c>
      <c r="C403" s="13" t="s">
        <v>1262</v>
      </c>
      <c r="D403" s="13" t="s">
        <v>19</v>
      </c>
      <c r="E403" s="13" t="s">
        <v>1240</v>
      </c>
      <c r="F403" s="14">
        <v>20</v>
      </c>
      <c r="G403" s="15">
        <v>60</v>
      </c>
      <c r="H403" s="16">
        <f>G403*0.17</f>
        <v>10.2</v>
      </c>
      <c r="I403" s="17">
        <f>G403*0.3</f>
        <v>18</v>
      </c>
      <c r="J403" s="17">
        <f>G403+H403+I403</f>
        <v>88.2</v>
      </c>
      <c r="K403" s="17">
        <f>J403*1.1</f>
        <v>97.02</v>
      </c>
      <c r="M403" s="13" t="s">
        <v>1256</v>
      </c>
      <c r="N403" s="18" t="s">
        <v>1257</v>
      </c>
      <c r="O403" s="19" t="s">
        <v>1263</v>
      </c>
      <c r="P403" s="20">
        <v>46309</v>
      </c>
    </row>
    <row r="404" customHeight="1" spans="1:16">
      <c r="A404" s="12" t="s">
        <v>1236</v>
      </c>
      <c r="B404" s="13" t="s">
        <v>1254</v>
      </c>
      <c r="C404" s="13" t="s">
        <v>1262</v>
      </c>
      <c r="D404" s="13" t="s">
        <v>524</v>
      </c>
      <c r="E404" s="13" t="s">
        <v>1240</v>
      </c>
      <c r="F404" s="14">
        <v>20</v>
      </c>
      <c r="G404" s="15">
        <v>60</v>
      </c>
      <c r="H404" s="16">
        <f>G404*0.17</f>
        <v>10.2</v>
      </c>
      <c r="I404" s="17">
        <f>G404*0.3</f>
        <v>18</v>
      </c>
      <c r="J404" s="17">
        <f>G404+H404+I404</f>
        <v>88.2</v>
      </c>
      <c r="K404" s="17">
        <f>J404*1.1</f>
        <v>97.02</v>
      </c>
      <c r="M404" s="13" t="s">
        <v>1256</v>
      </c>
      <c r="N404" s="18" t="s">
        <v>1257</v>
      </c>
      <c r="O404" s="19" t="s">
        <v>1264</v>
      </c>
      <c r="P404" s="20">
        <v>46309</v>
      </c>
    </row>
    <row r="405" customHeight="1" spans="1:16">
      <c r="A405" s="12" t="s">
        <v>1236</v>
      </c>
      <c r="B405" s="13" t="s">
        <v>1254</v>
      </c>
      <c r="C405" s="13" t="s">
        <v>1265</v>
      </c>
      <c r="D405" s="13" t="s">
        <v>19</v>
      </c>
      <c r="E405" s="13" t="s">
        <v>1240</v>
      </c>
      <c r="F405" s="14">
        <v>30</v>
      </c>
      <c r="G405" s="15">
        <v>89.84</v>
      </c>
      <c r="H405" s="16">
        <f>G405*0.17</f>
        <v>15.2728</v>
      </c>
      <c r="I405" s="17">
        <f>G405*0.3</f>
        <v>26.952</v>
      </c>
      <c r="J405" s="17">
        <f>G405+H405+I405</f>
        <v>132.0648</v>
      </c>
      <c r="K405" s="17">
        <f>J405*1.1</f>
        <v>145.27128</v>
      </c>
      <c r="M405" s="13" t="s">
        <v>1256</v>
      </c>
      <c r="N405" s="18" t="s">
        <v>1257</v>
      </c>
      <c r="O405" s="19" t="s">
        <v>1266</v>
      </c>
      <c r="P405" s="20">
        <v>46309</v>
      </c>
    </row>
    <row r="406" customHeight="1" spans="1:16">
      <c r="A406" s="12" t="s">
        <v>1236</v>
      </c>
      <c r="B406" s="13" t="s">
        <v>1254</v>
      </c>
      <c r="C406" s="13" t="s">
        <v>1265</v>
      </c>
      <c r="D406" s="13" t="s">
        <v>524</v>
      </c>
      <c r="E406" s="13" t="s">
        <v>1240</v>
      </c>
      <c r="F406" s="14">
        <v>30</v>
      </c>
      <c r="G406" s="15">
        <v>89.84</v>
      </c>
      <c r="H406" s="16">
        <f>G406*0.17</f>
        <v>15.2728</v>
      </c>
      <c r="I406" s="17">
        <f>G406*0.3</f>
        <v>26.952</v>
      </c>
      <c r="J406" s="17">
        <f>G406+H406+I406</f>
        <v>132.0648</v>
      </c>
      <c r="K406" s="17">
        <f>J406*1.1</f>
        <v>145.27128</v>
      </c>
      <c r="M406" s="13" t="s">
        <v>1256</v>
      </c>
      <c r="N406" s="18" t="s">
        <v>1257</v>
      </c>
      <c r="O406" s="19" t="s">
        <v>1267</v>
      </c>
      <c r="P406" s="20">
        <v>46309</v>
      </c>
    </row>
    <row r="407" customHeight="1" spans="1:16">
      <c r="A407" s="12" t="s">
        <v>1236</v>
      </c>
      <c r="B407" s="13" t="s">
        <v>1254</v>
      </c>
      <c r="C407" s="13" t="s">
        <v>1268</v>
      </c>
      <c r="D407" s="13" t="s">
        <v>524</v>
      </c>
      <c r="E407" s="13" t="s">
        <v>1240</v>
      </c>
      <c r="F407" s="14">
        <v>20</v>
      </c>
      <c r="G407" s="15">
        <v>60</v>
      </c>
      <c r="H407" s="16">
        <f>G407*0.17</f>
        <v>10.2</v>
      </c>
      <c r="I407" s="17">
        <f>G407*0.3</f>
        <v>18</v>
      </c>
      <c r="J407" s="17">
        <f>G407+H407+I407</f>
        <v>88.2</v>
      </c>
      <c r="K407" s="17">
        <f>J407*1.1</f>
        <v>97.02</v>
      </c>
      <c r="M407" s="13" t="s">
        <v>1256</v>
      </c>
      <c r="N407" s="18" t="s">
        <v>1257</v>
      </c>
      <c r="O407" s="19" t="s">
        <v>1269</v>
      </c>
      <c r="P407" s="20">
        <v>46309</v>
      </c>
    </row>
    <row r="408" customHeight="1" spans="1:16">
      <c r="A408" s="12" t="s">
        <v>1236</v>
      </c>
      <c r="B408" s="13" t="s">
        <v>1254</v>
      </c>
      <c r="C408" s="13" t="s">
        <v>1270</v>
      </c>
      <c r="D408" s="13" t="s">
        <v>524</v>
      </c>
      <c r="E408" s="13" t="s">
        <v>1240</v>
      </c>
      <c r="F408" s="14">
        <v>30</v>
      </c>
      <c r="G408" s="15">
        <v>89.84</v>
      </c>
      <c r="H408" s="16">
        <f>G408*0.17</f>
        <v>15.2728</v>
      </c>
      <c r="I408" s="17">
        <f>G408*0.3</f>
        <v>26.952</v>
      </c>
      <c r="J408" s="17">
        <f>G408+H408+I408</f>
        <v>132.0648</v>
      </c>
      <c r="K408" s="17">
        <f>J408*1.1</f>
        <v>145.27128</v>
      </c>
      <c r="M408" s="13" t="s">
        <v>1256</v>
      </c>
      <c r="N408" s="18" t="s">
        <v>1257</v>
      </c>
      <c r="O408" s="19" t="s">
        <v>1271</v>
      </c>
      <c r="P408" s="20">
        <v>46309</v>
      </c>
    </row>
    <row r="409" customHeight="1" spans="1:16">
      <c r="A409" s="12" t="s">
        <v>1236</v>
      </c>
      <c r="B409" s="13" t="s">
        <v>1254</v>
      </c>
      <c r="C409" s="13" t="s">
        <v>1272</v>
      </c>
      <c r="D409" s="13" t="s">
        <v>524</v>
      </c>
      <c r="E409" s="13" t="s">
        <v>1240</v>
      </c>
      <c r="F409" s="14">
        <v>20</v>
      </c>
      <c r="G409" s="15">
        <v>60</v>
      </c>
      <c r="H409" s="16">
        <f>G409*0.17</f>
        <v>10.2</v>
      </c>
      <c r="I409" s="17">
        <f>G409*0.3</f>
        <v>18</v>
      </c>
      <c r="J409" s="17">
        <f>G409+H409+I409</f>
        <v>88.2</v>
      </c>
      <c r="K409" s="17">
        <f>J409*1.1</f>
        <v>97.02</v>
      </c>
      <c r="M409" s="13" t="s">
        <v>1256</v>
      </c>
      <c r="N409" s="18" t="s">
        <v>1257</v>
      </c>
      <c r="O409" s="19" t="s">
        <v>1273</v>
      </c>
      <c r="P409" s="20">
        <v>46309</v>
      </c>
    </row>
    <row r="410" customHeight="1" spans="1:16">
      <c r="A410" s="12" t="s">
        <v>1236</v>
      </c>
      <c r="B410" s="13" t="s">
        <v>1254</v>
      </c>
      <c r="C410" s="13" t="s">
        <v>1274</v>
      </c>
      <c r="D410" s="13" t="s">
        <v>524</v>
      </c>
      <c r="E410" s="13" t="s">
        <v>1240</v>
      </c>
      <c r="F410" s="14">
        <v>30</v>
      </c>
      <c r="G410" s="15">
        <v>89.84</v>
      </c>
      <c r="H410" s="16">
        <f>G410*0.17</f>
        <v>15.2728</v>
      </c>
      <c r="I410" s="17">
        <f>G410*0.3</f>
        <v>26.952</v>
      </c>
      <c r="J410" s="17">
        <f>G410+H410+I410</f>
        <v>132.0648</v>
      </c>
      <c r="K410" s="17">
        <f>J410*1.1</f>
        <v>145.27128</v>
      </c>
      <c r="M410" s="13" t="s">
        <v>1256</v>
      </c>
      <c r="N410" s="18" t="s">
        <v>1257</v>
      </c>
      <c r="O410" s="19" t="s">
        <v>1275</v>
      </c>
      <c r="P410" s="20">
        <v>46309</v>
      </c>
    </row>
    <row r="411" customHeight="1" spans="1:16">
      <c r="A411" s="12" t="s">
        <v>1276</v>
      </c>
      <c r="B411" s="13" t="s">
        <v>1276</v>
      </c>
      <c r="C411" s="13" t="s">
        <v>1277</v>
      </c>
      <c r="D411" s="13" t="s">
        <v>1278</v>
      </c>
      <c r="E411" s="13" t="s">
        <v>1279</v>
      </c>
      <c r="F411" s="14">
        <v>10</v>
      </c>
      <c r="G411" s="15">
        <v>16.24</v>
      </c>
      <c r="H411" s="16">
        <f>G411*0.17</f>
        <v>2.7608</v>
      </c>
      <c r="I411" s="17">
        <f>G411*0.3</f>
        <v>4.872</v>
      </c>
      <c r="J411" s="17">
        <f>G411+H411+I411</f>
        <v>23.8728</v>
      </c>
      <c r="K411" s="17">
        <f>J411*1.1</f>
        <v>26.26008</v>
      </c>
      <c r="M411" s="13" t="s">
        <v>1280</v>
      </c>
      <c r="N411" s="18" t="s">
        <v>1281</v>
      </c>
      <c r="O411" s="19" t="s">
        <v>1282</v>
      </c>
      <c r="P411" s="20">
        <v>46309</v>
      </c>
    </row>
    <row r="412" customHeight="1" spans="1:16">
      <c r="A412" s="12" t="s">
        <v>1276</v>
      </c>
      <c r="B412" s="13" t="s">
        <v>1276</v>
      </c>
      <c r="C412" s="13" t="s">
        <v>1283</v>
      </c>
      <c r="D412" s="13" t="s">
        <v>1278</v>
      </c>
      <c r="E412" s="13" t="s">
        <v>1279</v>
      </c>
      <c r="F412" s="14">
        <v>30</v>
      </c>
      <c r="G412" s="15">
        <v>48.73</v>
      </c>
      <c r="H412" s="16">
        <f>G412*0.17</f>
        <v>8.2841</v>
      </c>
      <c r="I412" s="17">
        <f>G412*0.3</f>
        <v>14.619</v>
      </c>
      <c r="J412" s="17">
        <f>G412+H412+I412</f>
        <v>71.6331</v>
      </c>
      <c r="K412" s="17">
        <f>J412*1.1</f>
        <v>78.79641</v>
      </c>
      <c r="M412" s="13" t="s">
        <v>1280</v>
      </c>
      <c r="N412" s="18" t="s">
        <v>1281</v>
      </c>
      <c r="O412" s="19" t="s">
        <v>1284</v>
      </c>
      <c r="P412" s="20">
        <v>46309</v>
      </c>
    </row>
    <row r="413" customHeight="1" spans="1:16">
      <c r="A413" s="12" t="s">
        <v>1285</v>
      </c>
      <c r="B413" s="13" t="s">
        <v>1286</v>
      </c>
      <c r="C413" s="13" t="s">
        <v>1287</v>
      </c>
      <c r="D413" s="13" t="s">
        <v>1288</v>
      </c>
      <c r="E413" s="13" t="s">
        <v>1289</v>
      </c>
      <c r="F413" s="14">
        <v>28</v>
      </c>
      <c r="G413" s="15">
        <v>52814.62</v>
      </c>
      <c r="H413" s="16">
        <f>G413*0.1</f>
        <v>5281.462</v>
      </c>
      <c r="I413" s="17">
        <f>G413*0.15</f>
        <v>7922.193</v>
      </c>
      <c r="J413" s="17">
        <f>G413+H413+I413</f>
        <v>66018.275</v>
      </c>
      <c r="K413" s="17">
        <f>J413*1.1</f>
        <v>72620.1025</v>
      </c>
      <c r="M413" s="13" t="s">
        <v>1290</v>
      </c>
      <c r="N413" s="18" t="s">
        <v>1291</v>
      </c>
      <c r="O413" s="19" t="s">
        <v>1292</v>
      </c>
      <c r="P413" s="20">
        <v>46309</v>
      </c>
    </row>
    <row r="414" customHeight="1" spans="1:16">
      <c r="A414" s="12" t="s">
        <v>1293</v>
      </c>
      <c r="B414" s="13" t="s">
        <v>1294</v>
      </c>
      <c r="C414" s="13" t="s">
        <v>1295</v>
      </c>
      <c r="D414" s="13" t="s">
        <v>1296</v>
      </c>
      <c r="E414" s="13" t="s">
        <v>1297</v>
      </c>
      <c r="F414" s="14">
        <v>30</v>
      </c>
      <c r="G414" s="15">
        <v>1413.15</v>
      </c>
      <c r="H414" s="16">
        <f>G414*0.1</f>
        <v>141.315</v>
      </c>
      <c r="I414" s="17">
        <f>G414*0.15</f>
        <v>211.9725</v>
      </c>
      <c r="J414" s="17">
        <f>G414+H414+I414</f>
        <v>1766.4375</v>
      </c>
      <c r="K414" s="17">
        <f>J414*1.1</f>
        <v>1943.08125</v>
      </c>
      <c r="M414" s="13" t="s">
        <v>1298</v>
      </c>
      <c r="N414" s="18" t="s">
        <v>1299</v>
      </c>
      <c r="O414" s="19" t="s">
        <v>1300</v>
      </c>
      <c r="P414" s="20">
        <v>46307</v>
      </c>
    </row>
    <row r="415" customHeight="1" spans="1:16">
      <c r="A415" s="12" t="s">
        <v>1293</v>
      </c>
      <c r="B415" s="13" t="s">
        <v>1294</v>
      </c>
      <c r="C415" s="13" t="s">
        <v>1301</v>
      </c>
      <c r="D415" s="13" t="s">
        <v>1296</v>
      </c>
      <c r="E415" s="13" t="s">
        <v>1297</v>
      </c>
      <c r="F415" s="14">
        <v>90</v>
      </c>
      <c r="G415" s="15">
        <v>4034.48</v>
      </c>
      <c r="H415" s="16">
        <f>G415*0.1</f>
        <v>403.448</v>
      </c>
      <c r="I415" s="17">
        <f>G415*0.15</f>
        <v>605.172</v>
      </c>
      <c r="J415" s="17">
        <f>G415+H415+I415</f>
        <v>5043.1</v>
      </c>
      <c r="K415" s="17">
        <f>J415*1.1</f>
        <v>5547.41</v>
      </c>
      <c r="M415" s="13" t="s">
        <v>1298</v>
      </c>
      <c r="N415" s="18" t="s">
        <v>1299</v>
      </c>
      <c r="O415" s="19" t="s">
        <v>1302</v>
      </c>
      <c r="P415" s="20">
        <v>46307</v>
      </c>
    </row>
    <row r="416" customHeight="1" spans="1:16">
      <c r="A416" s="12" t="s">
        <v>1293</v>
      </c>
      <c r="B416" s="13" t="s">
        <v>1294</v>
      </c>
      <c r="C416" s="13" t="s">
        <v>1303</v>
      </c>
      <c r="D416" s="13" t="s">
        <v>1296</v>
      </c>
      <c r="E416" s="13" t="s">
        <v>1297</v>
      </c>
      <c r="F416" s="14">
        <v>30</v>
      </c>
      <c r="G416" s="15">
        <v>1413.15</v>
      </c>
      <c r="H416" s="16">
        <f>G416*0.1</f>
        <v>141.315</v>
      </c>
      <c r="I416" s="17">
        <f>G416*0.15</f>
        <v>211.9725</v>
      </c>
      <c r="J416" s="17">
        <f>G416+H416+I416</f>
        <v>1766.4375</v>
      </c>
      <c r="K416" s="17">
        <f>J416*1.1</f>
        <v>1943.08125</v>
      </c>
      <c r="M416" s="13" t="s">
        <v>1304</v>
      </c>
      <c r="N416" s="18" t="s">
        <v>1299</v>
      </c>
      <c r="O416" s="19" t="s">
        <v>1300</v>
      </c>
      <c r="P416" s="20">
        <v>46307</v>
      </c>
    </row>
    <row r="417" customHeight="1" spans="1:16">
      <c r="A417" s="12" t="s">
        <v>1293</v>
      </c>
      <c r="B417" s="13" t="s">
        <v>1294</v>
      </c>
      <c r="C417" s="13" t="s">
        <v>1305</v>
      </c>
      <c r="D417" s="13" t="s">
        <v>1296</v>
      </c>
      <c r="E417" s="13" t="s">
        <v>1297</v>
      </c>
      <c r="F417" s="14">
        <v>90</v>
      </c>
      <c r="G417" s="15">
        <v>4034.48</v>
      </c>
      <c r="H417" s="16">
        <f>G417*0.1</f>
        <v>403.448</v>
      </c>
      <c r="I417" s="17">
        <f>G417*0.15</f>
        <v>605.172</v>
      </c>
      <c r="J417" s="17">
        <f>G417+H417+I417</f>
        <v>5043.1</v>
      </c>
      <c r="K417" s="17">
        <f>J417*1.1</f>
        <v>5547.41</v>
      </c>
      <c r="M417" s="13" t="s">
        <v>1304</v>
      </c>
      <c r="N417" s="18" t="s">
        <v>1299</v>
      </c>
      <c r="O417" s="19" t="s">
        <v>1302</v>
      </c>
      <c r="P417" s="20">
        <v>46307</v>
      </c>
    </row>
    <row r="418" customHeight="1" spans="1:16">
      <c r="A418" s="12" t="s">
        <v>1306</v>
      </c>
      <c r="B418" s="13" t="s">
        <v>1307</v>
      </c>
      <c r="C418" s="13" t="s">
        <v>1308</v>
      </c>
      <c r="D418" s="13" t="s">
        <v>131</v>
      </c>
      <c r="E418" s="13" t="s">
        <v>1309</v>
      </c>
      <c r="F418" s="14">
        <v>10</v>
      </c>
      <c r="G418" s="15">
        <v>86.66</v>
      </c>
      <c r="H418" s="16">
        <f>G418*0.17</f>
        <v>14.7322</v>
      </c>
      <c r="I418" s="17">
        <f>G418*0.3</f>
        <v>25.998</v>
      </c>
      <c r="J418" s="17">
        <f>G418+H418+I418</f>
        <v>127.3902</v>
      </c>
      <c r="K418" s="17">
        <f>J418*1.1</f>
        <v>140.12922</v>
      </c>
      <c r="M418" s="13" t="s">
        <v>1310</v>
      </c>
      <c r="N418" s="18" t="s">
        <v>1311</v>
      </c>
      <c r="O418" s="19" t="s">
        <v>1312</v>
      </c>
      <c r="P418" s="20">
        <v>46302</v>
      </c>
    </row>
    <row r="419" customHeight="1" spans="1:16">
      <c r="A419" s="12" t="s">
        <v>1306</v>
      </c>
      <c r="B419" s="13" t="s">
        <v>1307</v>
      </c>
      <c r="C419" s="13" t="s">
        <v>1313</v>
      </c>
      <c r="D419" s="13" t="s">
        <v>131</v>
      </c>
      <c r="E419" s="13" t="s">
        <v>1309</v>
      </c>
      <c r="F419" s="14">
        <v>10</v>
      </c>
      <c r="G419" s="15">
        <v>86.66</v>
      </c>
      <c r="H419" s="16">
        <f>G419*0.17</f>
        <v>14.7322</v>
      </c>
      <c r="I419" s="17">
        <f>G419*0.3</f>
        <v>25.998</v>
      </c>
      <c r="J419" s="17">
        <f>G419+H419+I419</f>
        <v>127.3902</v>
      </c>
      <c r="K419" s="17">
        <f>J419*1.1</f>
        <v>140.12922</v>
      </c>
      <c r="M419" s="13" t="s">
        <v>1310</v>
      </c>
      <c r="N419" s="18" t="s">
        <v>1311</v>
      </c>
      <c r="O419" s="19" t="s">
        <v>1314</v>
      </c>
      <c r="P419" s="20">
        <v>46302</v>
      </c>
    </row>
    <row r="420" customHeight="1" spans="1:16">
      <c r="A420" s="12" t="s">
        <v>1315</v>
      </c>
      <c r="B420" s="13" t="s">
        <v>1315</v>
      </c>
      <c r="C420" s="13" t="s">
        <v>1316</v>
      </c>
      <c r="D420" s="13" t="s">
        <v>1317</v>
      </c>
      <c r="E420" s="13" t="s">
        <v>1318</v>
      </c>
      <c r="F420" s="14">
        <v>1</v>
      </c>
      <c r="G420" s="15">
        <v>122.71</v>
      </c>
      <c r="H420" s="16">
        <f>G420*0.14</f>
        <v>17.1794</v>
      </c>
      <c r="I420" s="17">
        <f>G420*0.22</f>
        <v>26.9962</v>
      </c>
      <c r="J420" s="17">
        <f>G420+H420+I420</f>
        <v>166.8856</v>
      </c>
      <c r="K420" s="17">
        <f>J420*1.1</f>
        <v>183.57416</v>
      </c>
      <c r="M420" s="13" t="s">
        <v>1319</v>
      </c>
      <c r="N420" s="18" t="s">
        <v>1320</v>
      </c>
      <c r="O420" s="19" t="s">
        <v>1321</v>
      </c>
      <c r="P420" s="20">
        <v>46304</v>
      </c>
    </row>
    <row r="421" customHeight="1" spans="1:16">
      <c r="A421" s="12" t="s">
        <v>1315</v>
      </c>
      <c r="B421" s="13" t="s">
        <v>1322</v>
      </c>
      <c r="C421" s="13" t="s">
        <v>1316</v>
      </c>
      <c r="D421" s="13" t="s">
        <v>1323</v>
      </c>
      <c r="E421" s="13" t="s">
        <v>1318</v>
      </c>
      <c r="F421" s="14">
        <v>1</v>
      </c>
      <c r="G421" s="15">
        <v>113.66</v>
      </c>
      <c r="H421" s="16">
        <f>G421*0.14</f>
        <v>15.9124</v>
      </c>
      <c r="I421" s="17">
        <f>G421*0.22</f>
        <v>25.0052</v>
      </c>
      <c r="J421" s="17">
        <f>G421+H421+I421</f>
        <v>154.5776</v>
      </c>
      <c r="K421" s="17">
        <f>J421*1.1</f>
        <v>170.03536</v>
      </c>
      <c r="M421" s="13" t="s">
        <v>1324</v>
      </c>
      <c r="N421" s="18" t="s">
        <v>1325</v>
      </c>
      <c r="O421" s="19" t="s">
        <v>1326</v>
      </c>
      <c r="P421" s="20">
        <v>46307</v>
      </c>
    </row>
    <row r="422" customHeight="1" spans="1:16">
      <c r="A422" s="12" t="s">
        <v>1327</v>
      </c>
      <c r="B422" s="13" t="s">
        <v>1328</v>
      </c>
      <c r="C422" s="13" t="s">
        <v>1329</v>
      </c>
      <c r="D422" s="13" t="s">
        <v>1330</v>
      </c>
      <c r="E422" s="13" t="s">
        <v>1331</v>
      </c>
      <c r="F422" s="14">
        <v>1</v>
      </c>
      <c r="G422" s="15">
        <v>349.12</v>
      </c>
      <c r="H422" s="16">
        <f>G422*0.14</f>
        <v>48.8768</v>
      </c>
      <c r="I422" s="17">
        <f>G422*0.22</f>
        <v>76.8064</v>
      </c>
      <c r="J422" s="17">
        <f>G422+H422+I422</f>
        <v>474.8032</v>
      </c>
      <c r="K422" s="17">
        <f>J422*1.1</f>
        <v>522.28352</v>
      </c>
      <c r="M422" s="13" t="s">
        <v>1332</v>
      </c>
      <c r="N422" s="18" t="s">
        <v>1333</v>
      </c>
      <c r="O422" s="19" t="s">
        <v>1334</v>
      </c>
      <c r="P422" s="20">
        <v>46297</v>
      </c>
    </row>
    <row r="423" customHeight="1" spans="1:16">
      <c r="A423" s="12" t="s">
        <v>1327</v>
      </c>
      <c r="B423" s="13" t="s">
        <v>1328</v>
      </c>
      <c r="C423" s="13" t="s">
        <v>1335</v>
      </c>
      <c r="D423" s="13" t="s">
        <v>1330</v>
      </c>
      <c r="E423" s="13" t="s">
        <v>1331</v>
      </c>
      <c r="F423" s="14">
        <v>1</v>
      </c>
      <c r="G423" s="15">
        <v>1681.1</v>
      </c>
      <c r="H423" s="16">
        <f>G423*0.1</f>
        <v>168.11</v>
      </c>
      <c r="I423" s="17">
        <f>G423*0.15</f>
        <v>252.165</v>
      </c>
      <c r="J423" s="17">
        <f>G423+H423+I423</f>
        <v>2101.375</v>
      </c>
      <c r="K423" s="17">
        <f>J423*1.1</f>
        <v>2311.5125</v>
      </c>
      <c r="M423" s="13" t="s">
        <v>1336</v>
      </c>
      <c r="N423" s="18" t="s">
        <v>1333</v>
      </c>
      <c r="O423" s="19" t="s">
        <v>1337</v>
      </c>
      <c r="P423" s="20">
        <v>46297</v>
      </c>
    </row>
    <row r="424" customHeight="1" spans="1:16">
      <c r="A424" s="12" t="s">
        <v>1338</v>
      </c>
      <c r="B424" s="13" t="s">
        <v>1338</v>
      </c>
      <c r="C424" s="13" t="s">
        <v>1339</v>
      </c>
      <c r="D424" s="13" t="s">
        <v>1174</v>
      </c>
      <c r="E424" s="13" t="s">
        <v>1340</v>
      </c>
      <c r="F424" s="14">
        <v>1</v>
      </c>
      <c r="G424" s="15">
        <v>816.7</v>
      </c>
      <c r="H424" s="16">
        <f>G424*0.1</f>
        <v>81.67</v>
      </c>
      <c r="I424" s="17">
        <f>G424*0.15</f>
        <v>122.505</v>
      </c>
      <c r="J424" s="17">
        <f>G424+H424+I424</f>
        <v>1020.875</v>
      </c>
      <c r="K424" s="17">
        <f>J424*1.1</f>
        <v>1122.9625</v>
      </c>
      <c r="M424" s="13" t="s">
        <v>1341</v>
      </c>
      <c r="N424" s="18" t="s">
        <v>1342</v>
      </c>
      <c r="O424" s="19" t="s">
        <v>1343</v>
      </c>
      <c r="P424" s="20">
        <v>46307</v>
      </c>
    </row>
    <row r="425" customHeight="1" spans="1:16">
      <c r="A425" s="12" t="s">
        <v>1338</v>
      </c>
      <c r="B425" s="13" t="s">
        <v>1344</v>
      </c>
      <c r="C425" s="13" t="s">
        <v>1345</v>
      </c>
      <c r="D425" s="13" t="s">
        <v>1346</v>
      </c>
      <c r="E425" s="13" t="s">
        <v>1340</v>
      </c>
      <c r="F425" s="14">
        <v>1</v>
      </c>
      <c r="G425" s="15">
        <v>911.48</v>
      </c>
      <c r="H425" s="16">
        <f>G425*0.1</f>
        <v>91.148</v>
      </c>
      <c r="I425" s="17">
        <f>G425*0.15</f>
        <v>136.722</v>
      </c>
      <c r="J425" s="17">
        <f>G425+H425+I425</f>
        <v>1139.35</v>
      </c>
      <c r="K425" s="17">
        <f>J425*1.1</f>
        <v>1253.285</v>
      </c>
      <c r="M425" s="13" t="s">
        <v>1347</v>
      </c>
      <c r="N425" s="18" t="s">
        <v>1348</v>
      </c>
      <c r="O425" s="19" t="s">
        <v>1349</v>
      </c>
      <c r="P425" s="20">
        <v>46297</v>
      </c>
    </row>
    <row r="426" customHeight="1" spans="1:16">
      <c r="A426" s="12" t="s">
        <v>1338</v>
      </c>
      <c r="B426" s="13" t="s">
        <v>1350</v>
      </c>
      <c r="C426" s="13" t="s">
        <v>1345</v>
      </c>
      <c r="D426" s="13" t="s">
        <v>1351</v>
      </c>
      <c r="E426" s="13" t="s">
        <v>1340</v>
      </c>
      <c r="F426" s="14">
        <v>1</v>
      </c>
      <c r="G426" s="15">
        <v>195.8</v>
      </c>
      <c r="H426" s="16">
        <f>G426*0.14</f>
        <v>27.412</v>
      </c>
      <c r="I426" s="17">
        <f>G426*0.22</f>
        <v>43.076</v>
      </c>
      <c r="J426" s="17">
        <f>G426+H426+I426</f>
        <v>266.288</v>
      </c>
      <c r="K426" s="17">
        <f>J426*1.1</f>
        <v>292.9168</v>
      </c>
      <c r="M426" s="13" t="s">
        <v>1352</v>
      </c>
      <c r="N426" s="18" t="s">
        <v>1348</v>
      </c>
      <c r="O426" s="19" t="s">
        <v>1353</v>
      </c>
      <c r="P426" s="20">
        <v>46297</v>
      </c>
    </row>
    <row r="427" customHeight="1" spans="1:16">
      <c r="A427" s="12" t="s">
        <v>1338</v>
      </c>
      <c r="B427" s="13" t="s">
        <v>1350</v>
      </c>
      <c r="C427" s="13" t="s">
        <v>1354</v>
      </c>
      <c r="D427" s="13" t="s">
        <v>1351</v>
      </c>
      <c r="E427" s="13" t="s">
        <v>1340</v>
      </c>
      <c r="F427" s="14">
        <v>1</v>
      </c>
      <c r="G427" s="15">
        <v>321.1</v>
      </c>
      <c r="H427" s="16">
        <f>G427*0.14</f>
        <v>44.954</v>
      </c>
      <c r="I427" s="17">
        <f>G427*0.22</f>
        <v>70.642</v>
      </c>
      <c r="J427" s="17">
        <f>G427+H427+I427</f>
        <v>436.696</v>
      </c>
      <c r="K427" s="17">
        <f>J427*1.1</f>
        <v>480.3656</v>
      </c>
      <c r="M427" s="13" t="s">
        <v>1352</v>
      </c>
      <c r="N427" s="18" t="s">
        <v>1348</v>
      </c>
      <c r="O427" s="19" t="s">
        <v>1355</v>
      </c>
      <c r="P427" s="20">
        <v>46297</v>
      </c>
    </row>
    <row r="428" customHeight="1" spans="1:16">
      <c r="A428" s="12" t="s">
        <v>1338</v>
      </c>
      <c r="B428" s="13" t="s">
        <v>1356</v>
      </c>
      <c r="C428" s="13" t="s">
        <v>1354</v>
      </c>
      <c r="D428" s="13" t="s">
        <v>1357</v>
      </c>
      <c r="E428" s="13" t="s">
        <v>1340</v>
      </c>
      <c r="F428" s="14">
        <v>1</v>
      </c>
      <c r="G428" s="15">
        <v>547.52</v>
      </c>
      <c r="H428" s="16">
        <f>G428*0.1</f>
        <v>54.752</v>
      </c>
      <c r="I428" s="17">
        <f>G428*0.15</f>
        <v>82.128</v>
      </c>
      <c r="J428" s="17">
        <f>G428+H428+I428</f>
        <v>684.4</v>
      </c>
      <c r="K428" s="17">
        <f>J428*1.1</f>
        <v>752.84</v>
      </c>
      <c r="M428" s="13" t="s">
        <v>1358</v>
      </c>
      <c r="N428" s="18" t="s">
        <v>1348</v>
      </c>
      <c r="O428" s="19" t="s">
        <v>1359</v>
      </c>
      <c r="P428" s="20">
        <v>46297</v>
      </c>
    </row>
    <row r="429" customHeight="1" spans="1:16">
      <c r="A429" s="12" t="s">
        <v>1338</v>
      </c>
      <c r="B429" s="13" t="s">
        <v>1360</v>
      </c>
      <c r="C429" s="13" t="s">
        <v>1361</v>
      </c>
      <c r="D429" s="13" t="s">
        <v>1357</v>
      </c>
      <c r="E429" s="13" t="s">
        <v>1340</v>
      </c>
      <c r="F429" s="14">
        <v>1</v>
      </c>
      <c r="G429" s="15">
        <v>564.27</v>
      </c>
      <c r="H429" s="16">
        <f>G429*0.1</f>
        <v>56.427</v>
      </c>
      <c r="I429" s="17">
        <f>G429*0.15</f>
        <v>84.6405</v>
      </c>
      <c r="J429" s="17">
        <f>G429+H429+I429</f>
        <v>705.3375</v>
      </c>
      <c r="K429" s="17">
        <f>J429*1.1</f>
        <v>775.87125</v>
      </c>
      <c r="M429" s="13" t="s">
        <v>1362</v>
      </c>
      <c r="N429" s="18" t="s">
        <v>1363</v>
      </c>
      <c r="O429" s="19" t="s">
        <v>1364</v>
      </c>
      <c r="P429" s="20">
        <v>46300</v>
      </c>
    </row>
    <row r="430" customHeight="1" spans="1:16">
      <c r="A430" s="12" t="s">
        <v>1365</v>
      </c>
      <c r="B430" s="13" t="s">
        <v>1366</v>
      </c>
      <c r="C430" s="13" t="s">
        <v>1367</v>
      </c>
      <c r="D430" s="13" t="s">
        <v>1368</v>
      </c>
      <c r="E430" s="13" t="s">
        <v>1369</v>
      </c>
      <c r="F430" s="14">
        <v>20</v>
      </c>
      <c r="G430" s="15">
        <v>72.43</v>
      </c>
      <c r="H430" s="16">
        <f>G430*0.17</f>
        <v>12.3131</v>
      </c>
      <c r="I430" s="17">
        <f>G430*0.3</f>
        <v>21.729</v>
      </c>
      <c r="J430" s="17">
        <f>G430+H430+I430</f>
        <v>106.4721</v>
      </c>
      <c r="K430" s="17">
        <f>J430*1.1</f>
        <v>117.11931</v>
      </c>
      <c r="M430" s="13" t="s">
        <v>1370</v>
      </c>
      <c r="N430" s="18" t="s">
        <v>1371</v>
      </c>
      <c r="O430" s="19" t="s">
        <v>1372</v>
      </c>
      <c r="P430" s="20">
        <v>46304</v>
      </c>
    </row>
    <row r="431" customHeight="1" spans="1:16">
      <c r="A431" s="12" t="s">
        <v>1373</v>
      </c>
      <c r="B431" s="13" t="s">
        <v>1374</v>
      </c>
      <c r="C431" s="13" t="s">
        <v>1375</v>
      </c>
      <c r="D431" s="13" t="s">
        <v>1376</v>
      </c>
      <c r="E431" s="13" t="s">
        <v>1377</v>
      </c>
      <c r="F431" s="14">
        <v>60</v>
      </c>
      <c r="G431" s="15">
        <v>135.74</v>
      </c>
      <c r="H431" s="16">
        <f>G431*0.14</f>
        <v>19.0036</v>
      </c>
      <c r="I431" s="17">
        <f>G431*0.22</f>
        <v>29.8628</v>
      </c>
      <c r="J431" s="17">
        <f>G431+H431+I431</f>
        <v>184.6064</v>
      </c>
      <c r="K431" s="17">
        <f>J431*1.1</f>
        <v>203.06704</v>
      </c>
      <c r="M431" s="13" t="s">
        <v>1378</v>
      </c>
      <c r="N431" s="18" t="s">
        <v>1379</v>
      </c>
      <c r="O431" s="19" t="s">
        <v>1380</v>
      </c>
      <c r="P431" s="20">
        <v>46304</v>
      </c>
    </row>
    <row r="432" customHeight="1" spans="1:16">
      <c r="A432" s="12" t="s">
        <v>1373</v>
      </c>
      <c r="B432" s="13" t="s">
        <v>1373</v>
      </c>
      <c r="C432" s="13" t="s">
        <v>1375</v>
      </c>
      <c r="D432" s="13" t="s">
        <v>1376</v>
      </c>
      <c r="E432" s="13" t="s">
        <v>1377</v>
      </c>
      <c r="F432" s="14">
        <v>60</v>
      </c>
      <c r="G432" s="15">
        <v>135.74</v>
      </c>
      <c r="H432" s="16">
        <f>G432*0.14</f>
        <v>19.0036</v>
      </c>
      <c r="I432" s="17">
        <f>G432*0.22</f>
        <v>29.8628</v>
      </c>
      <c r="J432" s="17">
        <f>G432+H432+I432</f>
        <v>184.6064</v>
      </c>
      <c r="K432" s="17">
        <f>J432*1.1</f>
        <v>203.06704</v>
      </c>
      <c r="M432" s="13" t="s">
        <v>1381</v>
      </c>
      <c r="N432" s="18" t="s">
        <v>1379</v>
      </c>
      <c r="O432" s="19" t="s">
        <v>1382</v>
      </c>
      <c r="P432" s="20">
        <v>46304</v>
      </c>
    </row>
    <row r="433" customHeight="1" spans="1:16">
      <c r="A433" s="12" t="s">
        <v>1373</v>
      </c>
      <c r="B433" s="13" t="s">
        <v>1383</v>
      </c>
      <c r="C433" s="13" t="s">
        <v>1384</v>
      </c>
      <c r="D433" s="13" t="s">
        <v>82</v>
      </c>
      <c r="E433" s="13" t="s">
        <v>1377</v>
      </c>
      <c r="F433" s="14">
        <v>60</v>
      </c>
      <c r="G433" s="15">
        <v>145.97</v>
      </c>
      <c r="H433" s="16">
        <f>G433*0.14</f>
        <v>20.4358</v>
      </c>
      <c r="I433" s="17">
        <f>G433*0.22</f>
        <v>32.1134</v>
      </c>
      <c r="J433" s="17">
        <f>G433+H433+I433</f>
        <v>198.5192</v>
      </c>
      <c r="K433" s="17">
        <f>J433*1.1</f>
        <v>218.37112</v>
      </c>
      <c r="M433" s="13" t="s">
        <v>1385</v>
      </c>
      <c r="N433" s="18" t="s">
        <v>1386</v>
      </c>
      <c r="O433" s="19" t="s">
        <v>1387</v>
      </c>
      <c r="P433" s="20">
        <v>46302</v>
      </c>
    </row>
    <row r="434" customHeight="1" spans="1:16">
      <c r="A434" s="12" t="s">
        <v>1373</v>
      </c>
      <c r="B434" s="13" t="s">
        <v>1383</v>
      </c>
      <c r="C434" s="13" t="s">
        <v>1388</v>
      </c>
      <c r="D434" s="13" t="s">
        <v>1389</v>
      </c>
      <c r="E434" s="13" t="s">
        <v>1377</v>
      </c>
      <c r="F434" s="14">
        <v>60</v>
      </c>
      <c r="G434" s="15">
        <v>145.97</v>
      </c>
      <c r="H434" s="16">
        <f>G434*0.14</f>
        <v>20.4358</v>
      </c>
      <c r="I434" s="17">
        <f>G434*0.22</f>
        <v>32.1134</v>
      </c>
      <c r="J434" s="17">
        <f>G434+H434+I434</f>
        <v>198.5192</v>
      </c>
      <c r="K434" s="17">
        <f>J434*1.1</f>
        <v>218.37112</v>
      </c>
      <c r="M434" s="13" t="s">
        <v>1385</v>
      </c>
      <c r="N434" s="18" t="s">
        <v>1386</v>
      </c>
      <c r="O434" s="19" t="s">
        <v>1390</v>
      </c>
      <c r="P434" s="20">
        <v>46302</v>
      </c>
    </row>
    <row r="435" customHeight="1" spans="1:16">
      <c r="A435" s="12" t="s">
        <v>1373</v>
      </c>
      <c r="B435" s="13" t="s">
        <v>1383</v>
      </c>
      <c r="C435" s="13" t="s">
        <v>1391</v>
      </c>
      <c r="D435" s="13" t="s">
        <v>82</v>
      </c>
      <c r="E435" s="13" t="s">
        <v>1377</v>
      </c>
      <c r="F435" s="14">
        <v>60</v>
      </c>
      <c r="G435" s="15">
        <v>145.97</v>
      </c>
      <c r="H435" s="16">
        <f>G435*0.14</f>
        <v>20.4358</v>
      </c>
      <c r="I435" s="17">
        <f>G435*0.22</f>
        <v>32.1134</v>
      </c>
      <c r="J435" s="17">
        <f>G435+H435+I435</f>
        <v>198.5192</v>
      </c>
      <c r="K435" s="17">
        <f>J435*1.1</f>
        <v>218.37112</v>
      </c>
      <c r="M435" s="13" t="s">
        <v>1385</v>
      </c>
      <c r="N435" s="18" t="s">
        <v>1386</v>
      </c>
      <c r="O435" s="19" t="s">
        <v>1392</v>
      </c>
      <c r="P435" s="20">
        <v>46302</v>
      </c>
    </row>
    <row r="436" customHeight="1" spans="1:16">
      <c r="A436" s="12" t="s">
        <v>1373</v>
      </c>
      <c r="B436" s="13" t="s">
        <v>1383</v>
      </c>
      <c r="C436" s="13" t="s">
        <v>1391</v>
      </c>
      <c r="D436" s="13" t="s">
        <v>1389</v>
      </c>
      <c r="E436" s="13" t="s">
        <v>1377</v>
      </c>
      <c r="F436" s="14">
        <v>60</v>
      </c>
      <c r="G436" s="15">
        <v>145.97</v>
      </c>
      <c r="H436" s="16">
        <f>G436*0.14</f>
        <v>20.4358</v>
      </c>
      <c r="I436" s="17">
        <f>G436*0.22</f>
        <v>32.1134</v>
      </c>
      <c r="J436" s="17">
        <f>G436+H436+I436</f>
        <v>198.5192</v>
      </c>
      <c r="K436" s="17">
        <f>J436*1.1</f>
        <v>218.37112</v>
      </c>
      <c r="M436" s="13" t="s">
        <v>1385</v>
      </c>
      <c r="N436" s="18" t="s">
        <v>1386</v>
      </c>
      <c r="O436" s="19" t="s">
        <v>1393</v>
      </c>
      <c r="P436" s="20">
        <v>46302</v>
      </c>
    </row>
    <row r="437" customHeight="1" spans="1:16">
      <c r="A437" s="12" t="s">
        <v>1373</v>
      </c>
      <c r="B437" s="13" t="s">
        <v>1383</v>
      </c>
      <c r="C437" s="13" t="s">
        <v>1394</v>
      </c>
      <c r="D437" s="13" t="s">
        <v>82</v>
      </c>
      <c r="E437" s="13" t="s">
        <v>1377</v>
      </c>
      <c r="F437" s="14">
        <v>60</v>
      </c>
      <c r="G437" s="15">
        <v>84.4</v>
      </c>
      <c r="H437" s="16">
        <f>G437*0.17</f>
        <v>14.348</v>
      </c>
      <c r="I437" s="17">
        <f>G437*0.3</f>
        <v>25.32</v>
      </c>
      <c r="J437" s="17">
        <f>G437+H437+I437</f>
        <v>124.068</v>
      </c>
      <c r="K437" s="17">
        <f>J437*1.1</f>
        <v>136.4748</v>
      </c>
      <c r="M437" s="13" t="s">
        <v>1385</v>
      </c>
      <c r="N437" s="18" t="s">
        <v>1386</v>
      </c>
      <c r="O437" s="19" t="s">
        <v>1395</v>
      </c>
      <c r="P437" s="20">
        <v>46302</v>
      </c>
    </row>
    <row r="438" customHeight="1" spans="1:16">
      <c r="A438" s="12" t="s">
        <v>1373</v>
      </c>
      <c r="B438" s="13" t="s">
        <v>1383</v>
      </c>
      <c r="C438" s="13" t="s">
        <v>1394</v>
      </c>
      <c r="D438" s="13" t="s">
        <v>1389</v>
      </c>
      <c r="E438" s="13" t="s">
        <v>1377</v>
      </c>
      <c r="F438" s="14">
        <v>60</v>
      </c>
      <c r="G438" s="15">
        <v>84.4</v>
      </c>
      <c r="H438" s="16">
        <f>G438*0.17</f>
        <v>14.348</v>
      </c>
      <c r="I438" s="17">
        <f>G438*0.3</f>
        <v>25.32</v>
      </c>
      <c r="J438" s="17">
        <f>G438+H438+I438</f>
        <v>124.068</v>
      </c>
      <c r="K438" s="17">
        <f>J438*1.1</f>
        <v>136.4748</v>
      </c>
      <c r="M438" s="13" t="s">
        <v>1385</v>
      </c>
      <c r="N438" s="18" t="s">
        <v>1386</v>
      </c>
      <c r="O438" s="19" t="s">
        <v>1396</v>
      </c>
      <c r="P438" s="20">
        <v>46302</v>
      </c>
    </row>
    <row r="439" customHeight="1" spans="1:16">
      <c r="A439" s="12" t="s">
        <v>1373</v>
      </c>
      <c r="B439" s="13" t="s">
        <v>1383</v>
      </c>
      <c r="C439" s="13" t="s">
        <v>1397</v>
      </c>
      <c r="D439" s="13" t="s">
        <v>82</v>
      </c>
      <c r="E439" s="13" t="s">
        <v>1377</v>
      </c>
      <c r="F439" s="14">
        <v>60</v>
      </c>
      <c r="G439" s="15">
        <v>84.4</v>
      </c>
      <c r="H439" s="16">
        <f>G439*0.17</f>
        <v>14.348</v>
      </c>
      <c r="I439" s="17">
        <f>G439*0.3</f>
        <v>25.32</v>
      </c>
      <c r="J439" s="17">
        <f>G439+H439+I439</f>
        <v>124.068</v>
      </c>
      <c r="K439" s="17">
        <f>J439*1.1</f>
        <v>136.4748</v>
      </c>
      <c r="M439" s="13" t="s">
        <v>1385</v>
      </c>
      <c r="N439" s="18" t="s">
        <v>1386</v>
      </c>
      <c r="O439" s="19" t="s">
        <v>1398</v>
      </c>
      <c r="P439" s="20">
        <v>46302</v>
      </c>
    </row>
    <row r="440" customHeight="1" spans="1:16">
      <c r="A440" s="12" t="s">
        <v>1373</v>
      </c>
      <c r="B440" s="13" t="s">
        <v>1383</v>
      </c>
      <c r="C440" s="13" t="s">
        <v>1397</v>
      </c>
      <c r="D440" s="13" t="s">
        <v>1389</v>
      </c>
      <c r="E440" s="13" t="s">
        <v>1377</v>
      </c>
      <c r="F440" s="14">
        <v>60</v>
      </c>
      <c r="G440" s="15">
        <v>84.4</v>
      </c>
      <c r="H440" s="16">
        <f>G440*0.17</f>
        <v>14.348</v>
      </c>
      <c r="I440" s="17">
        <f>G440*0.3</f>
        <v>25.32</v>
      </c>
      <c r="J440" s="17">
        <f>G440+H440+I440</f>
        <v>124.068</v>
      </c>
      <c r="K440" s="17">
        <f>J440*1.1</f>
        <v>136.4748</v>
      </c>
      <c r="M440" s="13" t="s">
        <v>1385</v>
      </c>
      <c r="N440" s="18" t="s">
        <v>1386</v>
      </c>
      <c r="O440" s="19" t="s">
        <v>1399</v>
      </c>
      <c r="P440" s="20">
        <v>46302</v>
      </c>
    </row>
    <row r="441" customHeight="1" spans="1:16">
      <c r="A441" s="12" t="s">
        <v>1373</v>
      </c>
      <c r="B441" s="13" t="s">
        <v>1383</v>
      </c>
      <c r="C441" s="13" t="s">
        <v>1400</v>
      </c>
      <c r="D441" s="13" t="s">
        <v>82</v>
      </c>
      <c r="E441" s="13" t="s">
        <v>1377</v>
      </c>
      <c r="F441" s="14">
        <v>60</v>
      </c>
      <c r="G441" s="15">
        <v>84.4</v>
      </c>
      <c r="H441" s="16">
        <f>G441*0.17</f>
        <v>14.348</v>
      </c>
      <c r="I441" s="17">
        <f>G441*0.3</f>
        <v>25.32</v>
      </c>
      <c r="J441" s="17">
        <f>G441+H441+I441</f>
        <v>124.068</v>
      </c>
      <c r="K441" s="17">
        <f>J441*1.1</f>
        <v>136.4748</v>
      </c>
      <c r="M441" s="13" t="s">
        <v>1385</v>
      </c>
      <c r="N441" s="18" t="s">
        <v>1386</v>
      </c>
      <c r="O441" s="19" t="s">
        <v>1401</v>
      </c>
      <c r="P441" s="20">
        <v>46302</v>
      </c>
    </row>
    <row r="442" customHeight="1" spans="1:16">
      <c r="A442" s="12" t="s">
        <v>1373</v>
      </c>
      <c r="B442" s="13" t="s">
        <v>1383</v>
      </c>
      <c r="C442" s="13" t="s">
        <v>1400</v>
      </c>
      <c r="D442" s="13" t="s">
        <v>1389</v>
      </c>
      <c r="E442" s="13" t="s">
        <v>1377</v>
      </c>
      <c r="F442" s="14">
        <v>60</v>
      </c>
      <c r="G442" s="15">
        <v>84.4</v>
      </c>
      <c r="H442" s="16">
        <f>G442*0.17</f>
        <v>14.348</v>
      </c>
      <c r="I442" s="17">
        <f>G442*0.3</f>
        <v>25.32</v>
      </c>
      <c r="J442" s="17">
        <f>G442+H442+I442</f>
        <v>124.068</v>
      </c>
      <c r="K442" s="17">
        <f>J442*1.1</f>
        <v>136.4748</v>
      </c>
      <c r="M442" s="13" t="s">
        <v>1385</v>
      </c>
      <c r="N442" s="18" t="s">
        <v>1386</v>
      </c>
      <c r="O442" s="19" t="s">
        <v>1402</v>
      </c>
      <c r="P442" s="20">
        <v>46302</v>
      </c>
    </row>
    <row r="443" customHeight="1" spans="1:16">
      <c r="A443" s="12" t="s">
        <v>1403</v>
      </c>
      <c r="B443" s="13" t="s">
        <v>1404</v>
      </c>
      <c r="C443" s="13" t="s">
        <v>1405</v>
      </c>
      <c r="D443" s="13" t="s">
        <v>1239</v>
      </c>
      <c r="E443" s="13" t="s">
        <v>1406</v>
      </c>
      <c r="F443" s="14">
        <v>28</v>
      </c>
      <c r="G443" s="15">
        <v>230.21</v>
      </c>
      <c r="H443" s="16">
        <f>G443*0.14</f>
        <v>32.2294</v>
      </c>
      <c r="I443" s="17">
        <f>G443*0.22</f>
        <v>50.6462</v>
      </c>
      <c r="J443" s="17">
        <f>G443+H443+I443</f>
        <v>313.0856</v>
      </c>
      <c r="K443" s="17">
        <f>J443*1.1</f>
        <v>344.39416</v>
      </c>
      <c r="M443" s="13" t="s">
        <v>1407</v>
      </c>
      <c r="N443" s="18" t="s">
        <v>1408</v>
      </c>
      <c r="O443" s="19" t="s">
        <v>1409</v>
      </c>
      <c r="P443" s="20">
        <v>46304</v>
      </c>
    </row>
    <row r="444" customHeight="1" spans="1:16">
      <c r="A444" s="12" t="s">
        <v>1403</v>
      </c>
      <c r="B444" s="13" t="s">
        <v>1410</v>
      </c>
      <c r="C444" s="13" t="s">
        <v>1405</v>
      </c>
      <c r="D444" s="13" t="s">
        <v>1239</v>
      </c>
      <c r="E444" s="13" t="s">
        <v>1406</v>
      </c>
      <c r="F444" s="14">
        <v>28</v>
      </c>
      <c r="G444" s="15">
        <v>230.21</v>
      </c>
      <c r="H444" s="16">
        <f>G444*0.14</f>
        <v>32.2294</v>
      </c>
      <c r="I444" s="17">
        <f>G444*0.22</f>
        <v>50.6462</v>
      </c>
      <c r="J444" s="17">
        <f>G444+H444+I444</f>
        <v>313.0856</v>
      </c>
      <c r="K444" s="17">
        <f>J444*1.1</f>
        <v>344.39416</v>
      </c>
      <c r="M444" s="13" t="s">
        <v>1407</v>
      </c>
      <c r="N444" s="18" t="s">
        <v>1408</v>
      </c>
      <c r="O444" s="19" t="s">
        <v>1411</v>
      </c>
      <c r="P444" s="20">
        <v>46304</v>
      </c>
    </row>
    <row r="445" customHeight="1" spans="1:16">
      <c r="A445" s="12" t="s">
        <v>1412</v>
      </c>
      <c r="B445" s="13" t="s">
        <v>1412</v>
      </c>
      <c r="C445" s="13" t="s">
        <v>1413</v>
      </c>
      <c r="D445" s="13" t="s">
        <v>104</v>
      </c>
      <c r="E445" s="13" t="s">
        <v>1414</v>
      </c>
      <c r="F445" s="14">
        <v>28</v>
      </c>
      <c r="G445" s="15">
        <v>1387.01</v>
      </c>
      <c r="H445" s="16">
        <f>G445*0.1</f>
        <v>138.701</v>
      </c>
      <c r="I445" s="17">
        <f>G445*0.15</f>
        <v>208.0515</v>
      </c>
      <c r="J445" s="17">
        <f>G445+H445+I445</f>
        <v>1733.7625</v>
      </c>
      <c r="K445" s="17">
        <f>J445*1.1</f>
        <v>1907.13875</v>
      </c>
      <c r="M445" s="13" t="s">
        <v>1415</v>
      </c>
      <c r="N445" s="18" t="s">
        <v>1416</v>
      </c>
      <c r="O445" s="19" t="s">
        <v>1417</v>
      </c>
      <c r="P445" s="20">
        <v>46307</v>
      </c>
    </row>
    <row r="446" customHeight="1" spans="1:16">
      <c r="A446" s="12" t="s">
        <v>1412</v>
      </c>
      <c r="B446" s="13" t="s">
        <v>1412</v>
      </c>
      <c r="C446" s="13" t="s">
        <v>1418</v>
      </c>
      <c r="D446" s="13" t="s">
        <v>104</v>
      </c>
      <c r="E446" s="13" t="s">
        <v>1414</v>
      </c>
      <c r="F446" s="14">
        <v>40</v>
      </c>
      <c r="G446" s="15">
        <v>1981.44</v>
      </c>
      <c r="H446" s="16">
        <f>G446*0.1</f>
        <v>198.144</v>
      </c>
      <c r="I446" s="17">
        <f>G446*0.15</f>
        <v>297.216</v>
      </c>
      <c r="J446" s="17">
        <f>G446+H446+I446</f>
        <v>2476.8</v>
      </c>
      <c r="K446" s="17">
        <f>J446*1.1</f>
        <v>2724.48</v>
      </c>
      <c r="M446" s="13" t="s">
        <v>1415</v>
      </c>
      <c r="N446" s="18" t="s">
        <v>1416</v>
      </c>
      <c r="O446" s="19" t="s">
        <v>1419</v>
      </c>
      <c r="P446" s="20">
        <v>46307</v>
      </c>
    </row>
    <row r="447" customHeight="1" spans="1:16">
      <c r="A447" s="12" t="s">
        <v>1412</v>
      </c>
      <c r="B447" s="13" t="s">
        <v>1412</v>
      </c>
      <c r="C447" s="13" t="s">
        <v>1420</v>
      </c>
      <c r="D447" s="13" t="s">
        <v>104</v>
      </c>
      <c r="E447" s="13" t="s">
        <v>1414</v>
      </c>
      <c r="F447" s="14">
        <v>28</v>
      </c>
      <c r="G447" s="15">
        <v>1387.01</v>
      </c>
      <c r="H447" s="16">
        <f>G447*0.1</f>
        <v>138.701</v>
      </c>
      <c r="I447" s="17">
        <f>G447*0.15</f>
        <v>208.0515</v>
      </c>
      <c r="J447" s="17">
        <f>G447+H447+I447</f>
        <v>1733.7625</v>
      </c>
      <c r="K447" s="17">
        <f>J447*1.1</f>
        <v>1907.13875</v>
      </c>
      <c r="M447" s="13" t="s">
        <v>1415</v>
      </c>
      <c r="N447" s="18" t="s">
        <v>1416</v>
      </c>
      <c r="O447" s="19" t="s">
        <v>1421</v>
      </c>
      <c r="P447" s="20">
        <v>46307</v>
      </c>
    </row>
    <row r="448" customHeight="1" spans="1:16">
      <c r="A448" s="12" t="s">
        <v>1412</v>
      </c>
      <c r="B448" s="13" t="s">
        <v>1412</v>
      </c>
      <c r="C448" s="13" t="s">
        <v>1422</v>
      </c>
      <c r="D448" s="13" t="s">
        <v>104</v>
      </c>
      <c r="E448" s="13" t="s">
        <v>1414</v>
      </c>
      <c r="F448" s="14">
        <v>28</v>
      </c>
      <c r="G448" s="15">
        <v>1387.01</v>
      </c>
      <c r="H448" s="16">
        <f>G448*0.1</f>
        <v>138.701</v>
      </c>
      <c r="I448" s="17">
        <f>G448*0.15</f>
        <v>208.0515</v>
      </c>
      <c r="J448" s="17">
        <f>G448+H448+I448</f>
        <v>1733.7625</v>
      </c>
      <c r="K448" s="17">
        <f>J448*1.1</f>
        <v>1907.13875</v>
      </c>
      <c r="M448" s="13" t="s">
        <v>1415</v>
      </c>
      <c r="N448" s="18" t="s">
        <v>1416</v>
      </c>
      <c r="O448" s="19" t="s">
        <v>1423</v>
      </c>
      <c r="P448" s="20">
        <v>46307</v>
      </c>
    </row>
    <row r="449" customHeight="1" spans="1:16">
      <c r="A449" s="12" t="s">
        <v>1412</v>
      </c>
      <c r="B449" s="13" t="s">
        <v>1412</v>
      </c>
      <c r="C449" s="13" t="s">
        <v>1424</v>
      </c>
      <c r="D449" s="13" t="s">
        <v>104</v>
      </c>
      <c r="E449" s="13" t="s">
        <v>1414</v>
      </c>
      <c r="F449" s="14">
        <v>28</v>
      </c>
      <c r="G449" s="15">
        <v>1387.01</v>
      </c>
      <c r="H449" s="16">
        <f>G449*0.1</f>
        <v>138.701</v>
      </c>
      <c r="I449" s="17">
        <f>G449*0.15</f>
        <v>208.0515</v>
      </c>
      <c r="J449" s="17">
        <f>G449+H449+I449</f>
        <v>1733.7625</v>
      </c>
      <c r="K449" s="17">
        <f>J449*1.1</f>
        <v>1907.13875</v>
      </c>
      <c r="M449" s="13" t="s">
        <v>1415</v>
      </c>
      <c r="N449" s="18" t="s">
        <v>1416</v>
      </c>
      <c r="O449" s="19" t="s">
        <v>1425</v>
      </c>
      <c r="P449" s="20">
        <v>46307</v>
      </c>
    </row>
    <row r="450" customHeight="1" spans="1:16">
      <c r="A450" s="12" t="s">
        <v>1412</v>
      </c>
      <c r="B450" s="13" t="s">
        <v>1412</v>
      </c>
      <c r="C450" s="13" t="s">
        <v>1426</v>
      </c>
      <c r="D450" s="13" t="s">
        <v>104</v>
      </c>
      <c r="E450" s="13" t="s">
        <v>1414</v>
      </c>
      <c r="F450" s="14">
        <v>28</v>
      </c>
      <c r="G450" s="15">
        <v>1387.01</v>
      </c>
      <c r="H450" s="16">
        <f>G450*0.1</f>
        <v>138.701</v>
      </c>
      <c r="I450" s="17">
        <f>G450*0.15</f>
        <v>208.0515</v>
      </c>
      <c r="J450" s="17">
        <f>G450+H450+I450</f>
        <v>1733.7625</v>
      </c>
      <c r="K450" s="17">
        <f>J450*1.1</f>
        <v>1907.13875</v>
      </c>
      <c r="M450" s="13" t="s">
        <v>1415</v>
      </c>
      <c r="N450" s="18" t="s">
        <v>1416</v>
      </c>
      <c r="O450" s="19" t="s">
        <v>1427</v>
      </c>
      <c r="P450" s="20">
        <v>46307</v>
      </c>
    </row>
    <row r="451" customHeight="1" spans="1:16">
      <c r="A451" s="12" t="s">
        <v>1412</v>
      </c>
      <c r="B451" s="13" t="s">
        <v>1412</v>
      </c>
      <c r="C451" s="13" t="s">
        <v>1428</v>
      </c>
      <c r="D451" s="13" t="s">
        <v>104</v>
      </c>
      <c r="E451" s="13" t="s">
        <v>1414</v>
      </c>
      <c r="F451" s="14">
        <v>40</v>
      </c>
      <c r="G451" s="15">
        <v>1981.44</v>
      </c>
      <c r="H451" s="16">
        <f>G451*0.1</f>
        <v>198.144</v>
      </c>
      <c r="I451" s="17">
        <f>G451*0.15</f>
        <v>297.216</v>
      </c>
      <c r="J451" s="17">
        <f>G451+H451+I451</f>
        <v>2476.8</v>
      </c>
      <c r="K451" s="17">
        <f>J451*1.1</f>
        <v>2724.48</v>
      </c>
      <c r="M451" s="13" t="s">
        <v>1415</v>
      </c>
      <c r="N451" s="18" t="s">
        <v>1416</v>
      </c>
      <c r="O451" s="19" t="s">
        <v>1429</v>
      </c>
      <c r="P451" s="20">
        <v>46307</v>
      </c>
    </row>
    <row r="452" customHeight="1" spans="1:16">
      <c r="A452" s="12" t="s">
        <v>1412</v>
      </c>
      <c r="B452" s="13" t="s">
        <v>1412</v>
      </c>
      <c r="C452" s="13" t="s">
        <v>1430</v>
      </c>
      <c r="D452" s="13" t="s">
        <v>104</v>
      </c>
      <c r="E452" s="13" t="s">
        <v>1414</v>
      </c>
      <c r="F452" s="14">
        <v>40</v>
      </c>
      <c r="G452" s="15">
        <v>1981.44</v>
      </c>
      <c r="H452" s="16">
        <f>G452*0.1</f>
        <v>198.144</v>
      </c>
      <c r="I452" s="17">
        <f>G452*0.15</f>
        <v>297.216</v>
      </c>
      <c r="J452" s="17">
        <f>G452+H452+I452</f>
        <v>2476.8</v>
      </c>
      <c r="K452" s="17">
        <f>J452*1.1</f>
        <v>2724.48</v>
      </c>
      <c r="M452" s="13" t="s">
        <v>1415</v>
      </c>
      <c r="N452" s="18" t="s">
        <v>1416</v>
      </c>
      <c r="O452" s="19" t="s">
        <v>1431</v>
      </c>
      <c r="P452" s="20">
        <v>46307</v>
      </c>
    </row>
    <row r="453" customHeight="1" spans="1:16">
      <c r="A453" s="12" t="s">
        <v>1412</v>
      </c>
      <c r="B453" s="13" t="s">
        <v>1412</v>
      </c>
      <c r="C453" s="13" t="s">
        <v>1432</v>
      </c>
      <c r="D453" s="13" t="s">
        <v>104</v>
      </c>
      <c r="E453" s="13" t="s">
        <v>1414</v>
      </c>
      <c r="F453" s="14">
        <v>40</v>
      </c>
      <c r="G453" s="15">
        <v>1981.44</v>
      </c>
      <c r="H453" s="16">
        <f>G453*0.1</f>
        <v>198.144</v>
      </c>
      <c r="I453" s="17">
        <f>G453*0.15</f>
        <v>297.216</v>
      </c>
      <c r="J453" s="17">
        <f>G453+H453+I453</f>
        <v>2476.8</v>
      </c>
      <c r="K453" s="17">
        <f>J453*1.1</f>
        <v>2724.48</v>
      </c>
      <c r="M453" s="13" t="s">
        <v>1415</v>
      </c>
      <c r="N453" s="18" t="s">
        <v>1416</v>
      </c>
      <c r="O453" s="19" t="s">
        <v>1433</v>
      </c>
      <c r="P453" s="20">
        <v>46307</v>
      </c>
    </row>
    <row r="454" customHeight="1" spans="1:16">
      <c r="A454" s="12" t="s">
        <v>1412</v>
      </c>
      <c r="B454" s="13" t="s">
        <v>1412</v>
      </c>
      <c r="C454" s="13" t="s">
        <v>1434</v>
      </c>
      <c r="D454" s="13" t="s">
        <v>104</v>
      </c>
      <c r="E454" s="13" t="s">
        <v>1414</v>
      </c>
      <c r="F454" s="14">
        <v>28</v>
      </c>
      <c r="G454" s="15">
        <v>1387.01</v>
      </c>
      <c r="H454" s="16">
        <f>G454*0.1</f>
        <v>138.701</v>
      </c>
      <c r="I454" s="17">
        <f>G454*0.15</f>
        <v>208.0515</v>
      </c>
      <c r="J454" s="17">
        <f>G454+H454+I454</f>
        <v>1733.7625</v>
      </c>
      <c r="K454" s="17">
        <f>J454*1.1</f>
        <v>1907.13875</v>
      </c>
      <c r="M454" s="13" t="s">
        <v>1415</v>
      </c>
      <c r="N454" s="18" t="s">
        <v>1416</v>
      </c>
      <c r="O454" s="19" t="s">
        <v>1435</v>
      </c>
      <c r="P454" s="20">
        <v>46307</v>
      </c>
    </row>
    <row r="455" customHeight="1" spans="1:16">
      <c r="A455" s="12" t="s">
        <v>1412</v>
      </c>
      <c r="B455" s="13" t="s">
        <v>1412</v>
      </c>
      <c r="C455" s="13" t="s">
        <v>1436</v>
      </c>
      <c r="D455" s="13" t="s">
        <v>104</v>
      </c>
      <c r="E455" s="13" t="s">
        <v>1414</v>
      </c>
      <c r="F455" s="14">
        <v>40</v>
      </c>
      <c r="G455" s="15">
        <v>1981.44</v>
      </c>
      <c r="H455" s="16">
        <f>G455*0.1</f>
        <v>198.144</v>
      </c>
      <c r="I455" s="17">
        <f>G455*0.15</f>
        <v>297.216</v>
      </c>
      <c r="J455" s="17">
        <f>G455+H455+I455</f>
        <v>2476.8</v>
      </c>
      <c r="K455" s="17">
        <f>J455*1.1</f>
        <v>2724.48</v>
      </c>
      <c r="M455" s="13" t="s">
        <v>1415</v>
      </c>
      <c r="N455" s="18" t="s">
        <v>1416</v>
      </c>
      <c r="O455" s="19" t="s">
        <v>1437</v>
      </c>
      <c r="P455" s="20">
        <v>46307</v>
      </c>
    </row>
    <row r="456" customHeight="1" spans="1:16">
      <c r="A456" s="12" t="s">
        <v>1412</v>
      </c>
      <c r="B456" s="13" t="s">
        <v>1412</v>
      </c>
      <c r="C456" s="13" t="s">
        <v>1438</v>
      </c>
      <c r="D456" s="13" t="s">
        <v>1439</v>
      </c>
      <c r="E456" s="13" t="s">
        <v>1414</v>
      </c>
      <c r="F456" s="14">
        <v>10</v>
      </c>
      <c r="G456" s="15">
        <v>566.01</v>
      </c>
      <c r="H456" s="16">
        <f>G456*0.1</f>
        <v>56.601</v>
      </c>
      <c r="I456" s="17">
        <f>G456*0.15</f>
        <v>84.9015</v>
      </c>
      <c r="J456" s="17">
        <f>G456+H456+I456</f>
        <v>707.5125</v>
      </c>
      <c r="K456" s="17">
        <f>J456*1.1</f>
        <v>778.26375</v>
      </c>
      <c r="M456" s="13" t="s">
        <v>1440</v>
      </c>
      <c r="N456" s="18" t="s">
        <v>1441</v>
      </c>
      <c r="O456" s="19" t="s">
        <v>1442</v>
      </c>
      <c r="P456" s="20">
        <v>46309</v>
      </c>
    </row>
    <row r="457" customHeight="1" spans="1:16">
      <c r="A457" s="12" t="s">
        <v>1412</v>
      </c>
      <c r="B457" s="13" t="s">
        <v>1412</v>
      </c>
      <c r="C457" s="13" t="s">
        <v>1443</v>
      </c>
      <c r="D457" s="13" t="s">
        <v>104</v>
      </c>
      <c r="E457" s="13" t="s">
        <v>1414</v>
      </c>
      <c r="F457" s="14">
        <v>28</v>
      </c>
      <c r="G457" s="15">
        <v>2542.85</v>
      </c>
      <c r="H457" s="16">
        <f>G457*0.1</f>
        <v>254.285</v>
      </c>
      <c r="I457" s="17">
        <f>G457*0.15</f>
        <v>381.4275</v>
      </c>
      <c r="J457" s="17">
        <f>G457+H457+I457</f>
        <v>3178.5625</v>
      </c>
      <c r="K457" s="17">
        <f>J457*1.1</f>
        <v>3496.41875</v>
      </c>
      <c r="M457" s="13" t="s">
        <v>1415</v>
      </c>
      <c r="N457" s="18" t="s">
        <v>1416</v>
      </c>
      <c r="O457" s="19" t="s">
        <v>1444</v>
      </c>
      <c r="P457" s="20">
        <v>46307</v>
      </c>
    </row>
    <row r="458" customHeight="1" spans="1:16">
      <c r="A458" s="12" t="s">
        <v>1412</v>
      </c>
      <c r="B458" s="13" t="s">
        <v>1412</v>
      </c>
      <c r="C458" s="13" t="s">
        <v>1445</v>
      </c>
      <c r="D458" s="13" t="s">
        <v>104</v>
      </c>
      <c r="E458" s="13" t="s">
        <v>1414</v>
      </c>
      <c r="F458" s="14">
        <v>40</v>
      </c>
      <c r="G458" s="15">
        <v>3625.6</v>
      </c>
      <c r="H458" s="16">
        <f>G458*0.1</f>
        <v>362.56</v>
      </c>
      <c r="I458" s="17">
        <f>G458*0.15</f>
        <v>543.84</v>
      </c>
      <c r="J458" s="17">
        <f>G458+H458+I458</f>
        <v>4532</v>
      </c>
      <c r="K458" s="17">
        <f>J458*1.1</f>
        <v>4985.2</v>
      </c>
      <c r="M458" s="13" t="s">
        <v>1415</v>
      </c>
      <c r="N458" s="18" t="s">
        <v>1416</v>
      </c>
      <c r="O458" s="19" t="s">
        <v>1446</v>
      </c>
      <c r="P458" s="20">
        <v>46307</v>
      </c>
    </row>
    <row r="459" customHeight="1" spans="1:16">
      <c r="A459" s="12" t="s">
        <v>1412</v>
      </c>
      <c r="B459" s="13" t="s">
        <v>1412</v>
      </c>
      <c r="C459" s="13" t="s">
        <v>1447</v>
      </c>
      <c r="D459" s="13" t="s">
        <v>104</v>
      </c>
      <c r="E459" s="13" t="s">
        <v>1414</v>
      </c>
      <c r="F459" s="14">
        <v>28</v>
      </c>
      <c r="G459" s="15">
        <v>2542.85</v>
      </c>
      <c r="H459" s="16">
        <f>G459*0.1</f>
        <v>254.285</v>
      </c>
      <c r="I459" s="17">
        <f>G459*0.15</f>
        <v>381.4275</v>
      </c>
      <c r="J459" s="17">
        <f>G459+H459+I459</f>
        <v>3178.5625</v>
      </c>
      <c r="K459" s="17">
        <f>J459*1.1</f>
        <v>3496.41875</v>
      </c>
      <c r="M459" s="13" t="s">
        <v>1415</v>
      </c>
      <c r="N459" s="18" t="s">
        <v>1416</v>
      </c>
      <c r="O459" s="19" t="s">
        <v>1448</v>
      </c>
      <c r="P459" s="20">
        <v>46307</v>
      </c>
    </row>
    <row r="460" customHeight="1" spans="1:16">
      <c r="A460" s="12" t="s">
        <v>1412</v>
      </c>
      <c r="B460" s="13" t="s">
        <v>1412</v>
      </c>
      <c r="C460" s="13" t="s">
        <v>1449</v>
      </c>
      <c r="D460" s="13" t="s">
        <v>1439</v>
      </c>
      <c r="E460" s="13" t="s">
        <v>1414</v>
      </c>
      <c r="F460" s="14">
        <v>32</v>
      </c>
      <c r="G460" s="15">
        <v>876.88</v>
      </c>
      <c r="H460" s="16">
        <f>G460*0.1</f>
        <v>87.688</v>
      </c>
      <c r="I460" s="17">
        <f>G460*0.15</f>
        <v>131.532</v>
      </c>
      <c r="J460" s="17">
        <f>G460+H460+I460</f>
        <v>1096.1</v>
      </c>
      <c r="K460" s="17">
        <f>J460*1.1</f>
        <v>1205.71</v>
      </c>
      <c r="M460" s="13" t="s">
        <v>1440</v>
      </c>
      <c r="N460" s="18" t="s">
        <v>1441</v>
      </c>
      <c r="O460" s="19" t="s">
        <v>1450</v>
      </c>
      <c r="P460" s="20">
        <v>46309</v>
      </c>
    </row>
    <row r="461" customHeight="1" spans="1:16">
      <c r="A461" s="12" t="s">
        <v>1412</v>
      </c>
      <c r="B461" s="13" t="s">
        <v>1412</v>
      </c>
      <c r="C461" s="13" t="s">
        <v>1451</v>
      </c>
      <c r="D461" s="13" t="s">
        <v>104</v>
      </c>
      <c r="E461" s="13" t="s">
        <v>1414</v>
      </c>
      <c r="F461" s="14">
        <v>28</v>
      </c>
      <c r="G461" s="15">
        <v>2542.85</v>
      </c>
      <c r="H461" s="16">
        <f>G461*0.1</f>
        <v>254.285</v>
      </c>
      <c r="I461" s="17">
        <f>G461*0.15</f>
        <v>381.4275</v>
      </c>
      <c r="J461" s="17">
        <f>G461+H461+I461</f>
        <v>3178.5625</v>
      </c>
      <c r="K461" s="17">
        <f>J461*1.1</f>
        <v>3496.41875</v>
      </c>
      <c r="M461" s="13" t="s">
        <v>1415</v>
      </c>
      <c r="N461" s="18" t="s">
        <v>1416</v>
      </c>
      <c r="O461" s="19" t="s">
        <v>1452</v>
      </c>
      <c r="P461" s="20">
        <v>46307</v>
      </c>
    </row>
    <row r="462" customHeight="1" spans="1:16">
      <c r="A462" s="12" t="s">
        <v>1412</v>
      </c>
      <c r="B462" s="13" t="s">
        <v>1412</v>
      </c>
      <c r="C462" s="13" t="s">
        <v>1453</v>
      </c>
      <c r="D462" s="13" t="s">
        <v>104</v>
      </c>
      <c r="E462" s="13" t="s">
        <v>1414</v>
      </c>
      <c r="F462" s="14">
        <v>28</v>
      </c>
      <c r="G462" s="15">
        <v>2542.85</v>
      </c>
      <c r="H462" s="16">
        <f>G462*0.1</f>
        <v>254.285</v>
      </c>
      <c r="I462" s="17">
        <f>G462*0.15</f>
        <v>381.4275</v>
      </c>
      <c r="J462" s="17">
        <f>G462+H462+I462</f>
        <v>3178.5625</v>
      </c>
      <c r="K462" s="17">
        <f>J462*1.1</f>
        <v>3496.41875</v>
      </c>
      <c r="M462" s="13" t="s">
        <v>1415</v>
      </c>
      <c r="N462" s="18" t="s">
        <v>1416</v>
      </c>
      <c r="O462" s="19" t="s">
        <v>1454</v>
      </c>
      <c r="P462" s="20">
        <v>46307</v>
      </c>
    </row>
    <row r="463" customHeight="1" spans="1:16">
      <c r="A463" s="12" t="s">
        <v>1412</v>
      </c>
      <c r="B463" s="13" t="s">
        <v>1412</v>
      </c>
      <c r="C463" s="13" t="s">
        <v>1455</v>
      </c>
      <c r="D463" s="13" t="s">
        <v>104</v>
      </c>
      <c r="E463" s="13" t="s">
        <v>1414</v>
      </c>
      <c r="F463" s="14">
        <v>28</v>
      </c>
      <c r="G463" s="15">
        <v>2542.85</v>
      </c>
      <c r="H463" s="16">
        <f>G463*0.1</f>
        <v>254.285</v>
      </c>
      <c r="I463" s="17">
        <f>G463*0.15</f>
        <v>381.4275</v>
      </c>
      <c r="J463" s="17">
        <f>G463+H463+I463</f>
        <v>3178.5625</v>
      </c>
      <c r="K463" s="17">
        <f>J463*1.1</f>
        <v>3496.41875</v>
      </c>
      <c r="M463" s="13" t="s">
        <v>1415</v>
      </c>
      <c r="N463" s="18" t="s">
        <v>1416</v>
      </c>
      <c r="O463" s="19" t="s">
        <v>1456</v>
      </c>
      <c r="P463" s="20">
        <v>46307</v>
      </c>
    </row>
    <row r="464" customHeight="1" spans="1:16">
      <c r="A464" s="12" t="s">
        <v>1412</v>
      </c>
      <c r="B464" s="13" t="s">
        <v>1412</v>
      </c>
      <c r="C464" s="13" t="s">
        <v>1457</v>
      </c>
      <c r="D464" s="13" t="s">
        <v>104</v>
      </c>
      <c r="E464" s="13" t="s">
        <v>1414</v>
      </c>
      <c r="F464" s="14">
        <v>40</v>
      </c>
      <c r="G464" s="15">
        <v>3625.6</v>
      </c>
      <c r="H464" s="16">
        <f>G464*0.1</f>
        <v>362.56</v>
      </c>
      <c r="I464" s="17">
        <f>G464*0.15</f>
        <v>543.84</v>
      </c>
      <c r="J464" s="17">
        <f>G464+H464+I464</f>
        <v>4532</v>
      </c>
      <c r="K464" s="17">
        <f>J464*1.1</f>
        <v>4985.2</v>
      </c>
      <c r="M464" s="13" t="s">
        <v>1415</v>
      </c>
      <c r="N464" s="18" t="s">
        <v>1416</v>
      </c>
      <c r="O464" s="19" t="s">
        <v>1458</v>
      </c>
      <c r="P464" s="20">
        <v>46307</v>
      </c>
    </row>
    <row r="465" customHeight="1" spans="1:16">
      <c r="A465" s="12" t="s">
        <v>1412</v>
      </c>
      <c r="B465" s="13" t="s">
        <v>1412</v>
      </c>
      <c r="C465" s="13" t="s">
        <v>1459</v>
      </c>
      <c r="D465" s="13" t="s">
        <v>104</v>
      </c>
      <c r="E465" s="13" t="s">
        <v>1414</v>
      </c>
      <c r="F465" s="14">
        <v>40</v>
      </c>
      <c r="G465" s="15">
        <v>3625.6</v>
      </c>
      <c r="H465" s="16">
        <f>G465*0.1</f>
        <v>362.56</v>
      </c>
      <c r="I465" s="17">
        <f>G465*0.15</f>
        <v>543.84</v>
      </c>
      <c r="J465" s="17">
        <f>G465+H465+I465</f>
        <v>4532</v>
      </c>
      <c r="K465" s="17">
        <f>J465*1.1</f>
        <v>4985.2</v>
      </c>
      <c r="M465" s="13" t="s">
        <v>1415</v>
      </c>
      <c r="N465" s="18" t="s">
        <v>1416</v>
      </c>
      <c r="O465" s="19" t="s">
        <v>1460</v>
      </c>
      <c r="P465" s="20">
        <v>46307</v>
      </c>
    </row>
    <row r="466" customHeight="1" spans="1:16">
      <c r="A466" s="12" t="s">
        <v>1412</v>
      </c>
      <c r="B466" s="13" t="s">
        <v>1412</v>
      </c>
      <c r="C466" s="13" t="s">
        <v>1461</v>
      </c>
      <c r="D466" s="13" t="s">
        <v>104</v>
      </c>
      <c r="E466" s="13" t="s">
        <v>1414</v>
      </c>
      <c r="F466" s="14">
        <v>40</v>
      </c>
      <c r="G466" s="15">
        <v>3625.6</v>
      </c>
      <c r="H466" s="16">
        <f>G466*0.1</f>
        <v>362.56</v>
      </c>
      <c r="I466" s="17">
        <f>G466*0.15</f>
        <v>543.84</v>
      </c>
      <c r="J466" s="17">
        <f>G466+H466+I466</f>
        <v>4532</v>
      </c>
      <c r="K466" s="17">
        <f>J466*1.1</f>
        <v>4985.2</v>
      </c>
      <c r="M466" s="13" t="s">
        <v>1415</v>
      </c>
      <c r="N466" s="18" t="s">
        <v>1416</v>
      </c>
      <c r="O466" s="19" t="s">
        <v>1462</v>
      </c>
      <c r="P466" s="20">
        <v>46307</v>
      </c>
    </row>
    <row r="467" customHeight="1" spans="1:16">
      <c r="A467" s="12" t="s">
        <v>1412</v>
      </c>
      <c r="B467" s="13" t="s">
        <v>1412</v>
      </c>
      <c r="C467" s="13" t="s">
        <v>1463</v>
      </c>
      <c r="D467" s="13" t="s">
        <v>104</v>
      </c>
      <c r="E467" s="13" t="s">
        <v>1414</v>
      </c>
      <c r="F467" s="14">
        <v>28</v>
      </c>
      <c r="G467" s="15">
        <v>2542.85</v>
      </c>
      <c r="H467" s="16">
        <f>G467*0.1</f>
        <v>254.285</v>
      </c>
      <c r="I467" s="17">
        <f>G467*0.15</f>
        <v>381.4275</v>
      </c>
      <c r="J467" s="17">
        <f>G467+H467+I467</f>
        <v>3178.5625</v>
      </c>
      <c r="K467" s="17">
        <f>J467*1.1</f>
        <v>3496.41875</v>
      </c>
      <c r="M467" s="13" t="s">
        <v>1415</v>
      </c>
      <c r="N467" s="18" t="s">
        <v>1416</v>
      </c>
      <c r="O467" s="19" t="s">
        <v>1464</v>
      </c>
      <c r="P467" s="20">
        <v>46307</v>
      </c>
    </row>
    <row r="468" customHeight="1" spans="1:16">
      <c r="A468" s="12" t="s">
        <v>1412</v>
      </c>
      <c r="B468" s="13" t="s">
        <v>1412</v>
      </c>
      <c r="C468" s="13" t="s">
        <v>1465</v>
      </c>
      <c r="D468" s="13" t="s">
        <v>104</v>
      </c>
      <c r="E468" s="13" t="s">
        <v>1414</v>
      </c>
      <c r="F468" s="14">
        <v>40</v>
      </c>
      <c r="G468" s="15">
        <v>3625.6</v>
      </c>
      <c r="H468" s="16">
        <f>G468*0.1</f>
        <v>362.56</v>
      </c>
      <c r="I468" s="17">
        <f>G468*0.15</f>
        <v>543.84</v>
      </c>
      <c r="J468" s="17">
        <f>G468+H468+I468</f>
        <v>4532</v>
      </c>
      <c r="K468" s="17">
        <f>J468*1.1</f>
        <v>4985.2</v>
      </c>
      <c r="M468" s="13" t="s">
        <v>1415</v>
      </c>
      <c r="N468" s="18" t="s">
        <v>1416</v>
      </c>
      <c r="O468" s="19" t="s">
        <v>1466</v>
      </c>
      <c r="P468" s="20">
        <v>46307</v>
      </c>
    </row>
    <row r="469" customHeight="1" spans="1:16">
      <c r="A469" s="12" t="s">
        <v>1412</v>
      </c>
      <c r="B469" s="13" t="s">
        <v>1412</v>
      </c>
      <c r="C469" s="13" t="s">
        <v>1467</v>
      </c>
      <c r="D469" s="13" t="s">
        <v>104</v>
      </c>
      <c r="E469" s="13" t="s">
        <v>1414</v>
      </c>
      <c r="F469" s="14">
        <v>28</v>
      </c>
      <c r="G469" s="15">
        <v>3034.08</v>
      </c>
      <c r="H469" s="16">
        <f>G469*0.1</f>
        <v>303.408</v>
      </c>
      <c r="I469" s="17">
        <f>G469*0.15</f>
        <v>455.112</v>
      </c>
      <c r="J469" s="17">
        <f>G469+H469+I469</f>
        <v>3792.6</v>
      </c>
      <c r="K469" s="17">
        <f>J469*1.1</f>
        <v>4171.86</v>
      </c>
      <c r="M469" s="13" t="s">
        <v>1415</v>
      </c>
      <c r="N469" s="18" t="s">
        <v>1416</v>
      </c>
      <c r="O469" s="19" t="s">
        <v>1468</v>
      </c>
      <c r="P469" s="20">
        <v>46307</v>
      </c>
    </row>
    <row r="470" customHeight="1" spans="1:16">
      <c r="A470" s="12" t="s">
        <v>1412</v>
      </c>
      <c r="B470" s="13" t="s">
        <v>1412</v>
      </c>
      <c r="C470" s="13" t="s">
        <v>1469</v>
      </c>
      <c r="D470" s="13" t="s">
        <v>104</v>
      </c>
      <c r="E470" s="13" t="s">
        <v>1414</v>
      </c>
      <c r="F470" s="14">
        <v>40</v>
      </c>
      <c r="G470" s="15">
        <v>4326</v>
      </c>
      <c r="H470" s="16">
        <f>G470*0.1</f>
        <v>432.6</v>
      </c>
      <c r="I470" s="17">
        <f>G470*0.15</f>
        <v>648.9</v>
      </c>
      <c r="J470" s="17">
        <f>G470+H470+I470</f>
        <v>5407.5</v>
      </c>
      <c r="K470" s="17">
        <f>J470*1.1</f>
        <v>5948.25</v>
      </c>
      <c r="M470" s="13" t="s">
        <v>1415</v>
      </c>
      <c r="N470" s="18" t="s">
        <v>1416</v>
      </c>
      <c r="O470" s="19" t="s">
        <v>1470</v>
      </c>
      <c r="P470" s="20">
        <v>46307</v>
      </c>
    </row>
    <row r="471" customHeight="1" spans="1:16">
      <c r="A471" s="12" t="s">
        <v>1412</v>
      </c>
      <c r="B471" s="13" t="s">
        <v>1412</v>
      </c>
      <c r="C471" s="13" t="s">
        <v>1471</v>
      </c>
      <c r="D471" s="13" t="s">
        <v>104</v>
      </c>
      <c r="E471" s="13" t="s">
        <v>1414</v>
      </c>
      <c r="F471" s="14">
        <v>28</v>
      </c>
      <c r="G471" s="15">
        <v>3034.08</v>
      </c>
      <c r="H471" s="16">
        <f>G471*0.1</f>
        <v>303.408</v>
      </c>
      <c r="I471" s="17">
        <f>G471*0.15</f>
        <v>455.112</v>
      </c>
      <c r="J471" s="17">
        <f>G471+H471+I471</f>
        <v>3792.6</v>
      </c>
      <c r="K471" s="17">
        <f>J471*1.1</f>
        <v>4171.86</v>
      </c>
      <c r="M471" s="13" t="s">
        <v>1415</v>
      </c>
      <c r="N471" s="18" t="s">
        <v>1416</v>
      </c>
      <c r="O471" s="19" t="s">
        <v>1472</v>
      </c>
      <c r="P471" s="20">
        <v>46307</v>
      </c>
    </row>
    <row r="472" customHeight="1" spans="1:16">
      <c r="A472" s="12" t="s">
        <v>1412</v>
      </c>
      <c r="B472" s="13" t="s">
        <v>1412</v>
      </c>
      <c r="C472" s="13" t="s">
        <v>1473</v>
      </c>
      <c r="D472" s="13" t="s">
        <v>1439</v>
      </c>
      <c r="E472" s="13" t="s">
        <v>1414</v>
      </c>
      <c r="F472" s="14">
        <v>32</v>
      </c>
      <c r="G472" s="15">
        <v>878.61</v>
      </c>
      <c r="H472" s="16">
        <f>G472*0.1</f>
        <v>87.861</v>
      </c>
      <c r="I472" s="17">
        <f>G472*0.15</f>
        <v>131.7915</v>
      </c>
      <c r="J472" s="17">
        <f>G472+H472+I472</f>
        <v>1098.2625</v>
      </c>
      <c r="K472" s="17">
        <f>J472*1.1</f>
        <v>1208.08875</v>
      </c>
      <c r="M472" s="13" t="s">
        <v>1440</v>
      </c>
      <c r="N472" s="18" t="s">
        <v>1441</v>
      </c>
      <c r="O472" s="19" t="s">
        <v>1474</v>
      </c>
      <c r="P472" s="20">
        <v>46309</v>
      </c>
    </row>
    <row r="473" customHeight="1" spans="1:16">
      <c r="A473" s="12" t="s">
        <v>1412</v>
      </c>
      <c r="B473" s="13" t="s">
        <v>1412</v>
      </c>
      <c r="C473" s="13" t="s">
        <v>1475</v>
      </c>
      <c r="D473" s="13" t="s">
        <v>104</v>
      </c>
      <c r="E473" s="13" t="s">
        <v>1414</v>
      </c>
      <c r="F473" s="14">
        <v>28</v>
      </c>
      <c r="G473" s="15">
        <v>3034.08</v>
      </c>
      <c r="H473" s="16">
        <f>G473*0.1</f>
        <v>303.408</v>
      </c>
      <c r="I473" s="17">
        <f>G473*0.15</f>
        <v>455.112</v>
      </c>
      <c r="J473" s="17">
        <f>G473+H473+I473</f>
        <v>3792.6</v>
      </c>
      <c r="K473" s="17">
        <f>J473*1.1</f>
        <v>4171.86</v>
      </c>
      <c r="M473" s="13" t="s">
        <v>1415</v>
      </c>
      <c r="N473" s="18" t="s">
        <v>1416</v>
      </c>
      <c r="O473" s="19" t="s">
        <v>1476</v>
      </c>
      <c r="P473" s="20">
        <v>46307</v>
      </c>
    </row>
    <row r="474" customHeight="1" spans="1:16">
      <c r="A474" s="12" t="s">
        <v>1412</v>
      </c>
      <c r="B474" s="13" t="s">
        <v>1412</v>
      </c>
      <c r="C474" s="13" t="s">
        <v>1477</v>
      </c>
      <c r="D474" s="13" t="s">
        <v>104</v>
      </c>
      <c r="E474" s="13" t="s">
        <v>1414</v>
      </c>
      <c r="F474" s="14">
        <v>28</v>
      </c>
      <c r="G474" s="15">
        <v>3034.08</v>
      </c>
      <c r="H474" s="16">
        <f>G474*0.1</f>
        <v>303.408</v>
      </c>
      <c r="I474" s="17">
        <f>G474*0.15</f>
        <v>455.112</v>
      </c>
      <c r="J474" s="17">
        <f>G474+H474+I474</f>
        <v>3792.6</v>
      </c>
      <c r="K474" s="17">
        <f>J474*1.1</f>
        <v>4171.86</v>
      </c>
      <c r="M474" s="13" t="s">
        <v>1415</v>
      </c>
      <c r="N474" s="18" t="s">
        <v>1416</v>
      </c>
      <c r="O474" s="19" t="s">
        <v>1478</v>
      </c>
      <c r="P474" s="20">
        <v>46307</v>
      </c>
    </row>
    <row r="475" customHeight="1" spans="1:16">
      <c r="A475" s="12" t="s">
        <v>1412</v>
      </c>
      <c r="B475" s="13" t="s">
        <v>1412</v>
      </c>
      <c r="C475" s="13" t="s">
        <v>1479</v>
      </c>
      <c r="D475" s="13" t="s">
        <v>104</v>
      </c>
      <c r="E475" s="13" t="s">
        <v>1414</v>
      </c>
      <c r="F475" s="14">
        <v>28</v>
      </c>
      <c r="G475" s="15">
        <v>3034.08</v>
      </c>
      <c r="H475" s="16">
        <f>G475*0.1</f>
        <v>303.408</v>
      </c>
      <c r="I475" s="17">
        <f>G475*0.15</f>
        <v>455.112</v>
      </c>
      <c r="J475" s="17">
        <f>G475+H475+I475</f>
        <v>3792.6</v>
      </c>
      <c r="K475" s="17">
        <f>J475*1.1</f>
        <v>4171.86</v>
      </c>
      <c r="M475" s="13" t="s">
        <v>1415</v>
      </c>
      <c r="N475" s="18" t="s">
        <v>1416</v>
      </c>
      <c r="O475" s="19" t="s">
        <v>1480</v>
      </c>
      <c r="P475" s="20">
        <v>46307</v>
      </c>
    </row>
    <row r="476" customHeight="1" spans="1:16">
      <c r="A476" s="12" t="s">
        <v>1412</v>
      </c>
      <c r="B476" s="13" t="s">
        <v>1412</v>
      </c>
      <c r="C476" s="13" t="s">
        <v>1481</v>
      </c>
      <c r="D476" s="13" t="s">
        <v>104</v>
      </c>
      <c r="E476" s="13" t="s">
        <v>1414</v>
      </c>
      <c r="F476" s="14">
        <v>40</v>
      </c>
      <c r="G476" s="15">
        <v>4326</v>
      </c>
      <c r="H476" s="16">
        <f>G476*0.1</f>
        <v>432.6</v>
      </c>
      <c r="I476" s="17">
        <f>G476*0.15</f>
        <v>648.9</v>
      </c>
      <c r="J476" s="17">
        <f>G476+H476+I476</f>
        <v>5407.5</v>
      </c>
      <c r="K476" s="17">
        <f>J476*1.1</f>
        <v>5948.25</v>
      </c>
      <c r="M476" s="13" t="s">
        <v>1415</v>
      </c>
      <c r="N476" s="18" t="s">
        <v>1416</v>
      </c>
      <c r="O476" s="19" t="s">
        <v>1482</v>
      </c>
      <c r="P476" s="20">
        <v>46307</v>
      </c>
    </row>
    <row r="477" customHeight="1" spans="1:16">
      <c r="A477" s="12" t="s">
        <v>1412</v>
      </c>
      <c r="B477" s="13" t="s">
        <v>1412</v>
      </c>
      <c r="C477" s="13" t="s">
        <v>1483</v>
      </c>
      <c r="D477" s="13" t="s">
        <v>104</v>
      </c>
      <c r="E477" s="13" t="s">
        <v>1414</v>
      </c>
      <c r="F477" s="14">
        <v>40</v>
      </c>
      <c r="G477" s="15">
        <v>4326</v>
      </c>
      <c r="H477" s="16">
        <f>G477*0.1</f>
        <v>432.6</v>
      </c>
      <c r="I477" s="17">
        <f>G477*0.15</f>
        <v>648.9</v>
      </c>
      <c r="J477" s="17">
        <f>G477+H477+I477</f>
        <v>5407.5</v>
      </c>
      <c r="K477" s="17">
        <f>J477*1.1</f>
        <v>5948.25</v>
      </c>
      <c r="M477" s="13" t="s">
        <v>1415</v>
      </c>
      <c r="N477" s="18" t="s">
        <v>1416</v>
      </c>
      <c r="O477" s="19" t="s">
        <v>1484</v>
      </c>
      <c r="P477" s="20">
        <v>46307</v>
      </c>
    </row>
    <row r="478" customHeight="1" spans="1:16">
      <c r="A478" s="12" t="s">
        <v>1412</v>
      </c>
      <c r="B478" s="13" t="s">
        <v>1412</v>
      </c>
      <c r="C478" s="13" t="s">
        <v>1485</v>
      </c>
      <c r="D478" s="13" t="s">
        <v>104</v>
      </c>
      <c r="E478" s="13" t="s">
        <v>1414</v>
      </c>
      <c r="F478" s="14">
        <v>40</v>
      </c>
      <c r="G478" s="15">
        <v>4326</v>
      </c>
      <c r="H478" s="16">
        <f>G478*0.1</f>
        <v>432.6</v>
      </c>
      <c r="I478" s="17">
        <f>G478*0.15</f>
        <v>648.9</v>
      </c>
      <c r="J478" s="17">
        <f>G478+H478+I478</f>
        <v>5407.5</v>
      </c>
      <c r="K478" s="17">
        <f>J478*1.1</f>
        <v>5948.25</v>
      </c>
      <c r="M478" s="13" t="s">
        <v>1415</v>
      </c>
      <c r="N478" s="18" t="s">
        <v>1416</v>
      </c>
      <c r="O478" s="19" t="s">
        <v>1486</v>
      </c>
      <c r="P478" s="20">
        <v>46307</v>
      </c>
    </row>
    <row r="479" customHeight="1" spans="1:16">
      <c r="A479" s="12" t="s">
        <v>1412</v>
      </c>
      <c r="B479" s="13" t="s">
        <v>1412</v>
      </c>
      <c r="C479" s="13" t="s">
        <v>1487</v>
      </c>
      <c r="D479" s="13" t="s">
        <v>104</v>
      </c>
      <c r="E479" s="13" t="s">
        <v>1414</v>
      </c>
      <c r="F479" s="14">
        <v>28</v>
      </c>
      <c r="G479" s="15">
        <v>3034.08</v>
      </c>
      <c r="H479" s="16">
        <f>G479*0.1</f>
        <v>303.408</v>
      </c>
      <c r="I479" s="17">
        <f>G479*0.15</f>
        <v>455.112</v>
      </c>
      <c r="J479" s="17">
        <f>G479+H479+I479</f>
        <v>3792.6</v>
      </c>
      <c r="K479" s="17">
        <f>J479*1.1</f>
        <v>4171.86</v>
      </c>
      <c r="M479" s="13" t="s">
        <v>1415</v>
      </c>
      <c r="N479" s="18" t="s">
        <v>1416</v>
      </c>
      <c r="O479" s="19" t="s">
        <v>1488</v>
      </c>
      <c r="P479" s="20">
        <v>46307</v>
      </c>
    </row>
    <row r="480" customHeight="1" spans="1:16">
      <c r="A480" s="12" t="s">
        <v>1412</v>
      </c>
      <c r="B480" s="13" t="s">
        <v>1412</v>
      </c>
      <c r="C480" s="13" t="s">
        <v>1489</v>
      </c>
      <c r="D480" s="13" t="s">
        <v>104</v>
      </c>
      <c r="E480" s="13" t="s">
        <v>1414</v>
      </c>
      <c r="F480" s="14">
        <v>40</v>
      </c>
      <c r="G480" s="15">
        <v>4326</v>
      </c>
      <c r="H480" s="16">
        <f>G480*0.1</f>
        <v>432.6</v>
      </c>
      <c r="I480" s="17">
        <f>G480*0.15</f>
        <v>648.9</v>
      </c>
      <c r="J480" s="17">
        <f>G480+H480+I480</f>
        <v>5407.5</v>
      </c>
      <c r="K480" s="17">
        <f>J480*1.1</f>
        <v>5948.25</v>
      </c>
      <c r="M480" s="13" t="s">
        <v>1415</v>
      </c>
      <c r="N480" s="18" t="s">
        <v>1416</v>
      </c>
      <c r="O480" s="19" t="s">
        <v>1490</v>
      </c>
      <c r="P480" s="20">
        <v>46307</v>
      </c>
    </row>
    <row r="481" customHeight="1" spans="1:16">
      <c r="A481" s="12" t="s">
        <v>1412</v>
      </c>
      <c r="B481" s="13" t="s">
        <v>1412</v>
      </c>
      <c r="C481" s="13" t="s">
        <v>1491</v>
      </c>
      <c r="D481" s="13" t="s">
        <v>104</v>
      </c>
      <c r="E481" s="13" t="s">
        <v>1414</v>
      </c>
      <c r="F481" s="14">
        <v>25</v>
      </c>
      <c r="G481" s="15">
        <v>2683.2</v>
      </c>
      <c r="H481" s="16">
        <f>G481*0.1</f>
        <v>268.32</v>
      </c>
      <c r="I481" s="17">
        <f>G481*0.15</f>
        <v>402.48</v>
      </c>
      <c r="J481" s="17">
        <f>G481+H481+I481</f>
        <v>3354</v>
      </c>
      <c r="K481" s="17">
        <f>J481*1.1</f>
        <v>3689.4</v>
      </c>
      <c r="M481" s="13" t="s">
        <v>1415</v>
      </c>
      <c r="N481" s="18" t="s">
        <v>1416</v>
      </c>
      <c r="O481" s="19" t="s">
        <v>1492</v>
      </c>
      <c r="P481" s="20">
        <v>46307</v>
      </c>
    </row>
    <row r="482" customHeight="1" spans="1:16">
      <c r="A482" s="12" t="s">
        <v>1412</v>
      </c>
      <c r="B482" s="13" t="s">
        <v>1412</v>
      </c>
      <c r="C482" s="13" t="s">
        <v>1493</v>
      </c>
      <c r="D482" s="13" t="s">
        <v>104</v>
      </c>
      <c r="E482" s="13" t="s">
        <v>1414</v>
      </c>
      <c r="F482" s="14">
        <v>25</v>
      </c>
      <c r="G482" s="15">
        <v>2683.2</v>
      </c>
      <c r="H482" s="16">
        <f>G482*0.1</f>
        <v>268.32</v>
      </c>
      <c r="I482" s="17">
        <f>G482*0.15</f>
        <v>402.48</v>
      </c>
      <c r="J482" s="17">
        <f>G482+H482+I482</f>
        <v>3354</v>
      </c>
      <c r="K482" s="17">
        <f>J482*1.1</f>
        <v>3689.4</v>
      </c>
      <c r="M482" s="13" t="s">
        <v>1415</v>
      </c>
      <c r="N482" s="18" t="s">
        <v>1416</v>
      </c>
      <c r="O482" s="19" t="s">
        <v>1494</v>
      </c>
      <c r="P482" s="20">
        <v>46307</v>
      </c>
    </row>
    <row r="483" customHeight="1" spans="1:16">
      <c r="A483" s="12" t="s">
        <v>1412</v>
      </c>
      <c r="B483" s="13" t="s">
        <v>1412</v>
      </c>
      <c r="C483" s="13" t="s">
        <v>1495</v>
      </c>
      <c r="D483" s="13" t="s">
        <v>104</v>
      </c>
      <c r="E483" s="13" t="s">
        <v>1414</v>
      </c>
      <c r="F483" s="14">
        <v>15</v>
      </c>
      <c r="G483" s="15">
        <v>1609.92</v>
      </c>
      <c r="H483" s="16">
        <f>G483*0.1</f>
        <v>160.992</v>
      </c>
      <c r="I483" s="17">
        <f>G483*0.15</f>
        <v>241.488</v>
      </c>
      <c r="J483" s="17">
        <f>G483+H483+I483</f>
        <v>2012.4</v>
      </c>
      <c r="K483" s="17">
        <f>J483*1.1</f>
        <v>2213.64</v>
      </c>
      <c r="M483" s="13" t="s">
        <v>1415</v>
      </c>
      <c r="N483" s="18" t="s">
        <v>1416</v>
      </c>
      <c r="O483" s="19" t="s">
        <v>1496</v>
      </c>
      <c r="P483" s="20">
        <v>46307</v>
      </c>
    </row>
    <row r="484" customHeight="1" spans="1:16">
      <c r="A484" s="12" t="s">
        <v>1412</v>
      </c>
      <c r="B484" s="13" t="s">
        <v>1412</v>
      </c>
      <c r="C484" s="13" t="s">
        <v>1497</v>
      </c>
      <c r="D484" s="13" t="s">
        <v>1439</v>
      </c>
      <c r="E484" s="13" t="s">
        <v>1414</v>
      </c>
      <c r="F484" s="14">
        <v>20</v>
      </c>
      <c r="G484" s="15">
        <v>612.68</v>
      </c>
      <c r="H484" s="16">
        <f>G484*0.1</f>
        <v>61.268</v>
      </c>
      <c r="I484" s="17">
        <f>G484*0.15</f>
        <v>91.902</v>
      </c>
      <c r="J484" s="17">
        <f>G484+H484+I484</f>
        <v>765.85</v>
      </c>
      <c r="K484" s="17">
        <f>J484*1.1</f>
        <v>842.435</v>
      </c>
      <c r="M484" s="13" t="s">
        <v>1440</v>
      </c>
      <c r="N484" s="18" t="s">
        <v>1441</v>
      </c>
      <c r="O484" s="19" t="s">
        <v>1498</v>
      </c>
      <c r="P484" s="20">
        <v>46309</v>
      </c>
    </row>
    <row r="485" customHeight="1" spans="1:16">
      <c r="A485" s="12" t="s">
        <v>1412</v>
      </c>
      <c r="B485" s="13" t="s">
        <v>1412</v>
      </c>
      <c r="C485" s="13" t="s">
        <v>1499</v>
      </c>
      <c r="D485" s="13" t="s">
        <v>104</v>
      </c>
      <c r="E485" s="13" t="s">
        <v>1414</v>
      </c>
      <c r="F485" s="14">
        <v>15</v>
      </c>
      <c r="G485" s="15">
        <v>1609.92</v>
      </c>
      <c r="H485" s="16">
        <f>G485*0.1</f>
        <v>160.992</v>
      </c>
      <c r="I485" s="17">
        <f>G485*0.15</f>
        <v>241.488</v>
      </c>
      <c r="J485" s="17">
        <f>G485+H485+I485</f>
        <v>2012.4</v>
      </c>
      <c r="K485" s="17">
        <f>J485*1.1</f>
        <v>2213.64</v>
      </c>
      <c r="M485" s="13" t="s">
        <v>1415</v>
      </c>
      <c r="N485" s="18" t="s">
        <v>1416</v>
      </c>
      <c r="O485" s="19" t="s">
        <v>1500</v>
      </c>
      <c r="P485" s="20">
        <v>46307</v>
      </c>
    </row>
    <row r="486" customHeight="1" spans="1:16">
      <c r="A486" s="12" t="s">
        <v>1412</v>
      </c>
      <c r="B486" s="13" t="s">
        <v>1412</v>
      </c>
      <c r="C486" s="13" t="s">
        <v>1501</v>
      </c>
      <c r="D486" s="13" t="s">
        <v>104</v>
      </c>
      <c r="E486" s="13" t="s">
        <v>1414</v>
      </c>
      <c r="F486" s="14">
        <v>15</v>
      </c>
      <c r="G486" s="15">
        <v>1609.92</v>
      </c>
      <c r="H486" s="16">
        <f>G486*0.1</f>
        <v>160.992</v>
      </c>
      <c r="I486" s="17">
        <f>G486*0.15</f>
        <v>241.488</v>
      </c>
      <c r="J486" s="17">
        <f>G486+H486+I486</f>
        <v>2012.4</v>
      </c>
      <c r="K486" s="17">
        <f>J486*1.1</f>
        <v>2213.64</v>
      </c>
      <c r="M486" s="13" t="s">
        <v>1415</v>
      </c>
      <c r="N486" s="18" t="s">
        <v>1416</v>
      </c>
      <c r="O486" s="19" t="s">
        <v>1502</v>
      </c>
      <c r="P486" s="20">
        <v>46307</v>
      </c>
    </row>
    <row r="487" customHeight="1" spans="1:16">
      <c r="A487" s="12" t="s">
        <v>1412</v>
      </c>
      <c r="B487" s="13" t="s">
        <v>1412</v>
      </c>
      <c r="C487" s="13" t="s">
        <v>1503</v>
      </c>
      <c r="D487" s="13" t="s">
        <v>104</v>
      </c>
      <c r="E487" s="13" t="s">
        <v>1414</v>
      </c>
      <c r="F487" s="14">
        <v>15</v>
      </c>
      <c r="G487" s="15">
        <v>1609.92</v>
      </c>
      <c r="H487" s="16">
        <f>G487*0.1</f>
        <v>160.992</v>
      </c>
      <c r="I487" s="17">
        <f>G487*0.15</f>
        <v>241.488</v>
      </c>
      <c r="J487" s="17">
        <f>G487+H487+I487</f>
        <v>2012.4</v>
      </c>
      <c r="K487" s="17">
        <f>J487*1.1</f>
        <v>2213.64</v>
      </c>
      <c r="M487" s="13" t="s">
        <v>1415</v>
      </c>
      <c r="N487" s="18" t="s">
        <v>1416</v>
      </c>
      <c r="O487" s="19" t="s">
        <v>1504</v>
      </c>
      <c r="P487" s="20">
        <v>46307</v>
      </c>
    </row>
    <row r="488" customHeight="1" spans="1:16">
      <c r="A488" s="12" t="s">
        <v>1412</v>
      </c>
      <c r="B488" s="13" t="s">
        <v>1412</v>
      </c>
      <c r="C488" s="13" t="s">
        <v>1505</v>
      </c>
      <c r="D488" s="13" t="s">
        <v>104</v>
      </c>
      <c r="E488" s="13" t="s">
        <v>1414</v>
      </c>
      <c r="F488" s="14">
        <v>25</v>
      </c>
      <c r="G488" s="15">
        <v>2683.2</v>
      </c>
      <c r="H488" s="16">
        <f>G488*0.1</f>
        <v>268.32</v>
      </c>
      <c r="I488" s="17">
        <f>G488*0.15</f>
        <v>402.48</v>
      </c>
      <c r="J488" s="17">
        <f>G488+H488+I488</f>
        <v>3354</v>
      </c>
      <c r="K488" s="17">
        <f>J488*1.1</f>
        <v>3689.4</v>
      </c>
      <c r="M488" s="13" t="s">
        <v>1415</v>
      </c>
      <c r="N488" s="18" t="s">
        <v>1416</v>
      </c>
      <c r="O488" s="19" t="s">
        <v>1506</v>
      </c>
      <c r="P488" s="20">
        <v>46307</v>
      </c>
    </row>
    <row r="489" customHeight="1" spans="1:16">
      <c r="A489" s="12" t="s">
        <v>1412</v>
      </c>
      <c r="B489" s="13" t="s">
        <v>1412</v>
      </c>
      <c r="C489" s="13" t="s">
        <v>1507</v>
      </c>
      <c r="D489" s="13" t="s">
        <v>104</v>
      </c>
      <c r="E489" s="13" t="s">
        <v>1414</v>
      </c>
      <c r="F489" s="14">
        <v>25</v>
      </c>
      <c r="G489" s="15">
        <v>2683.2</v>
      </c>
      <c r="H489" s="16">
        <f>G489*0.1</f>
        <v>268.32</v>
      </c>
      <c r="I489" s="17">
        <f>G489*0.15</f>
        <v>402.48</v>
      </c>
      <c r="J489" s="17">
        <f>G489+H489+I489</f>
        <v>3354</v>
      </c>
      <c r="K489" s="17">
        <f>J489*1.1</f>
        <v>3689.4</v>
      </c>
      <c r="M489" s="13" t="s">
        <v>1415</v>
      </c>
      <c r="N489" s="18" t="s">
        <v>1416</v>
      </c>
      <c r="O489" s="19" t="s">
        <v>1508</v>
      </c>
      <c r="P489" s="20">
        <v>46307</v>
      </c>
    </row>
    <row r="490" customHeight="1" spans="1:16">
      <c r="A490" s="12" t="s">
        <v>1412</v>
      </c>
      <c r="B490" s="13" t="s">
        <v>1412</v>
      </c>
      <c r="C490" s="13" t="s">
        <v>1509</v>
      </c>
      <c r="D490" s="13" t="s">
        <v>104</v>
      </c>
      <c r="E490" s="13" t="s">
        <v>1414</v>
      </c>
      <c r="F490" s="14">
        <v>25</v>
      </c>
      <c r="G490" s="15">
        <v>2683.2</v>
      </c>
      <c r="H490" s="16">
        <f>G490*0.1</f>
        <v>268.32</v>
      </c>
      <c r="I490" s="17">
        <f>G490*0.15</f>
        <v>402.48</v>
      </c>
      <c r="J490" s="17">
        <f>G490+H490+I490</f>
        <v>3354</v>
      </c>
      <c r="K490" s="17">
        <f>J490*1.1</f>
        <v>3689.4</v>
      </c>
      <c r="M490" s="13" t="s">
        <v>1415</v>
      </c>
      <c r="N490" s="18" t="s">
        <v>1416</v>
      </c>
      <c r="O490" s="19" t="s">
        <v>1510</v>
      </c>
      <c r="P490" s="20">
        <v>46307</v>
      </c>
    </row>
    <row r="491" customHeight="1" spans="1:16">
      <c r="A491" s="12" t="s">
        <v>1412</v>
      </c>
      <c r="B491" s="13" t="s">
        <v>1412</v>
      </c>
      <c r="C491" s="13" t="s">
        <v>1511</v>
      </c>
      <c r="D491" s="13" t="s">
        <v>104</v>
      </c>
      <c r="E491" s="13" t="s">
        <v>1414</v>
      </c>
      <c r="F491" s="14">
        <v>25</v>
      </c>
      <c r="G491" s="15">
        <v>2683.2</v>
      </c>
      <c r="H491" s="16">
        <f>G491*0.1</f>
        <v>268.32</v>
      </c>
      <c r="I491" s="17">
        <f>G491*0.15</f>
        <v>402.48</v>
      </c>
      <c r="J491" s="17">
        <f>G491+H491+I491</f>
        <v>3354</v>
      </c>
      <c r="K491" s="17">
        <f>J491*1.1</f>
        <v>3689.4</v>
      </c>
      <c r="M491" s="13" t="s">
        <v>1415</v>
      </c>
      <c r="N491" s="18" t="s">
        <v>1416</v>
      </c>
      <c r="O491" s="19" t="s">
        <v>1512</v>
      </c>
      <c r="P491" s="20">
        <v>46307</v>
      </c>
    </row>
    <row r="492" customHeight="1" spans="1:16">
      <c r="A492" s="12" t="s">
        <v>1412</v>
      </c>
      <c r="B492" s="13" t="s">
        <v>1412</v>
      </c>
      <c r="C492" s="13" t="s">
        <v>1513</v>
      </c>
      <c r="D492" s="13" t="s">
        <v>104</v>
      </c>
      <c r="E492" s="13" t="s">
        <v>1414</v>
      </c>
      <c r="F492" s="14">
        <v>15</v>
      </c>
      <c r="G492" s="15">
        <v>1470.6</v>
      </c>
      <c r="H492" s="16">
        <f>G492*0.1</f>
        <v>147.06</v>
      </c>
      <c r="I492" s="17">
        <f>G492*0.15</f>
        <v>220.59</v>
      </c>
      <c r="J492" s="17">
        <f>G492+H492+I492</f>
        <v>1838.25</v>
      </c>
      <c r="K492" s="17">
        <f>J492*1.1</f>
        <v>2022.075</v>
      </c>
      <c r="M492" s="13" t="s">
        <v>1415</v>
      </c>
      <c r="N492" s="18" t="s">
        <v>1416</v>
      </c>
      <c r="O492" s="19" t="s">
        <v>1514</v>
      </c>
      <c r="P492" s="20">
        <v>46307</v>
      </c>
    </row>
    <row r="493" customHeight="1" spans="1:16">
      <c r="A493" s="12" t="s">
        <v>1412</v>
      </c>
      <c r="B493" s="13" t="s">
        <v>1412</v>
      </c>
      <c r="C493" s="13" t="s">
        <v>1515</v>
      </c>
      <c r="D493" s="13" t="s">
        <v>104</v>
      </c>
      <c r="E493" s="13" t="s">
        <v>1414</v>
      </c>
      <c r="F493" s="14">
        <v>25</v>
      </c>
      <c r="G493" s="15">
        <v>2451</v>
      </c>
      <c r="H493" s="16">
        <f>G493*0.1</f>
        <v>245.1</v>
      </c>
      <c r="I493" s="17">
        <f>G493*0.15</f>
        <v>367.65</v>
      </c>
      <c r="J493" s="17">
        <f>G493+H493+I493</f>
        <v>3063.75</v>
      </c>
      <c r="K493" s="17">
        <f>J493*1.1</f>
        <v>3370.125</v>
      </c>
      <c r="M493" s="13" t="s">
        <v>1415</v>
      </c>
      <c r="N493" s="18" t="s">
        <v>1416</v>
      </c>
      <c r="O493" s="19" t="s">
        <v>1516</v>
      </c>
      <c r="P493" s="20">
        <v>46307</v>
      </c>
    </row>
    <row r="494" customHeight="1" spans="1:16">
      <c r="A494" s="12" t="s">
        <v>1412</v>
      </c>
      <c r="B494" s="13" t="s">
        <v>1412</v>
      </c>
      <c r="C494" s="13" t="s">
        <v>1517</v>
      </c>
      <c r="D494" s="13" t="s">
        <v>104</v>
      </c>
      <c r="E494" s="13" t="s">
        <v>1414</v>
      </c>
      <c r="F494" s="14">
        <v>25</v>
      </c>
      <c r="G494" s="15">
        <v>2451</v>
      </c>
      <c r="H494" s="16">
        <f>G494*0.1</f>
        <v>245.1</v>
      </c>
      <c r="I494" s="17">
        <f>G494*0.15</f>
        <v>367.65</v>
      </c>
      <c r="J494" s="17">
        <f>G494+H494+I494</f>
        <v>3063.75</v>
      </c>
      <c r="K494" s="17">
        <f>J494*1.1</f>
        <v>3370.125</v>
      </c>
      <c r="M494" s="13" t="s">
        <v>1415</v>
      </c>
      <c r="N494" s="18" t="s">
        <v>1416</v>
      </c>
      <c r="O494" s="19" t="s">
        <v>1518</v>
      </c>
      <c r="P494" s="20">
        <v>46307</v>
      </c>
    </row>
    <row r="495" customHeight="1" spans="1:16">
      <c r="A495" s="12" t="s">
        <v>1412</v>
      </c>
      <c r="B495" s="13" t="s">
        <v>1412</v>
      </c>
      <c r="C495" s="13" t="s">
        <v>1519</v>
      </c>
      <c r="D495" s="13" t="s">
        <v>104</v>
      </c>
      <c r="E495" s="13" t="s">
        <v>1414</v>
      </c>
      <c r="F495" s="14">
        <v>15</v>
      </c>
      <c r="G495" s="15">
        <v>1470.6</v>
      </c>
      <c r="H495" s="16">
        <f>G495*0.1</f>
        <v>147.06</v>
      </c>
      <c r="I495" s="17">
        <f>G495*0.15</f>
        <v>220.59</v>
      </c>
      <c r="J495" s="17">
        <f>G495+H495+I495</f>
        <v>1838.25</v>
      </c>
      <c r="K495" s="17">
        <f>J495*1.1</f>
        <v>2022.075</v>
      </c>
      <c r="M495" s="13" t="s">
        <v>1415</v>
      </c>
      <c r="N495" s="18" t="s">
        <v>1416</v>
      </c>
      <c r="O495" s="19" t="s">
        <v>1520</v>
      </c>
      <c r="P495" s="20">
        <v>46307</v>
      </c>
    </row>
    <row r="496" customHeight="1" spans="1:16">
      <c r="A496" s="12" t="s">
        <v>1412</v>
      </c>
      <c r="B496" s="13" t="s">
        <v>1412</v>
      </c>
      <c r="C496" s="13" t="s">
        <v>1521</v>
      </c>
      <c r="D496" s="13" t="s">
        <v>104</v>
      </c>
      <c r="E496" s="13" t="s">
        <v>1414</v>
      </c>
      <c r="F496" s="14">
        <v>15</v>
      </c>
      <c r="G496" s="15">
        <v>1470.6</v>
      </c>
      <c r="H496" s="16">
        <f>G496*0.1</f>
        <v>147.06</v>
      </c>
      <c r="I496" s="17">
        <f>G496*0.15</f>
        <v>220.59</v>
      </c>
      <c r="J496" s="17">
        <f>G496+H496+I496</f>
        <v>1838.25</v>
      </c>
      <c r="K496" s="17">
        <f>J496*1.1</f>
        <v>2022.075</v>
      </c>
      <c r="M496" s="13" t="s">
        <v>1415</v>
      </c>
      <c r="N496" s="18" t="s">
        <v>1416</v>
      </c>
      <c r="O496" s="19" t="s">
        <v>1522</v>
      </c>
      <c r="P496" s="20">
        <v>46307</v>
      </c>
    </row>
    <row r="497" customHeight="1" spans="1:16">
      <c r="A497" s="12" t="s">
        <v>1412</v>
      </c>
      <c r="B497" s="13" t="s">
        <v>1412</v>
      </c>
      <c r="C497" s="13" t="s">
        <v>1523</v>
      </c>
      <c r="D497" s="13" t="s">
        <v>104</v>
      </c>
      <c r="E497" s="13" t="s">
        <v>1414</v>
      </c>
      <c r="F497" s="14">
        <v>15</v>
      </c>
      <c r="G497" s="15">
        <v>1470.6</v>
      </c>
      <c r="H497" s="16">
        <f>G497*0.1</f>
        <v>147.06</v>
      </c>
      <c r="I497" s="17">
        <f>G497*0.15</f>
        <v>220.59</v>
      </c>
      <c r="J497" s="17">
        <f>G497+H497+I497</f>
        <v>1838.25</v>
      </c>
      <c r="K497" s="17">
        <f>J497*1.1</f>
        <v>2022.075</v>
      </c>
      <c r="M497" s="13" t="s">
        <v>1415</v>
      </c>
      <c r="N497" s="18" t="s">
        <v>1416</v>
      </c>
      <c r="O497" s="19" t="s">
        <v>1524</v>
      </c>
      <c r="P497" s="20">
        <v>46307</v>
      </c>
    </row>
    <row r="498" customHeight="1" spans="1:16">
      <c r="A498" s="12" t="s">
        <v>1412</v>
      </c>
      <c r="B498" s="13" t="s">
        <v>1412</v>
      </c>
      <c r="C498" s="13" t="s">
        <v>1525</v>
      </c>
      <c r="D498" s="13" t="s">
        <v>104</v>
      </c>
      <c r="E498" s="13" t="s">
        <v>1414</v>
      </c>
      <c r="F498" s="14">
        <v>25</v>
      </c>
      <c r="G498" s="15">
        <v>2451</v>
      </c>
      <c r="H498" s="16">
        <f>G498*0.1</f>
        <v>245.1</v>
      </c>
      <c r="I498" s="17">
        <f>G498*0.15</f>
        <v>367.65</v>
      </c>
      <c r="J498" s="17">
        <f>G498+H498+I498</f>
        <v>3063.75</v>
      </c>
      <c r="K498" s="17">
        <f>J498*1.1</f>
        <v>3370.125</v>
      </c>
      <c r="M498" s="13" t="s">
        <v>1415</v>
      </c>
      <c r="N498" s="18" t="s">
        <v>1416</v>
      </c>
      <c r="O498" s="19" t="s">
        <v>1526</v>
      </c>
      <c r="P498" s="20">
        <v>46307</v>
      </c>
    </row>
    <row r="499" customHeight="1" spans="1:16">
      <c r="A499" s="12" t="s">
        <v>1412</v>
      </c>
      <c r="B499" s="13" t="s">
        <v>1412</v>
      </c>
      <c r="C499" s="13" t="s">
        <v>1527</v>
      </c>
      <c r="D499" s="13" t="s">
        <v>104</v>
      </c>
      <c r="E499" s="13" t="s">
        <v>1414</v>
      </c>
      <c r="F499" s="14">
        <v>25</v>
      </c>
      <c r="G499" s="15">
        <v>2451</v>
      </c>
      <c r="H499" s="16">
        <f>G499*0.1</f>
        <v>245.1</v>
      </c>
      <c r="I499" s="17">
        <f>G499*0.15</f>
        <v>367.65</v>
      </c>
      <c r="J499" s="17">
        <f>G499+H499+I499</f>
        <v>3063.75</v>
      </c>
      <c r="K499" s="17">
        <f>J499*1.1</f>
        <v>3370.125</v>
      </c>
      <c r="M499" s="13" t="s">
        <v>1415</v>
      </c>
      <c r="N499" s="18" t="s">
        <v>1416</v>
      </c>
      <c r="O499" s="19" t="s">
        <v>1528</v>
      </c>
      <c r="P499" s="20">
        <v>46307</v>
      </c>
    </row>
    <row r="500" customHeight="1" spans="1:16">
      <c r="A500" s="12" t="s">
        <v>1412</v>
      </c>
      <c r="B500" s="13" t="s">
        <v>1412</v>
      </c>
      <c r="C500" s="13" t="s">
        <v>1529</v>
      </c>
      <c r="D500" s="13" t="s">
        <v>104</v>
      </c>
      <c r="E500" s="13" t="s">
        <v>1414</v>
      </c>
      <c r="F500" s="14">
        <v>25</v>
      </c>
      <c r="G500" s="15">
        <v>2451</v>
      </c>
      <c r="H500" s="16">
        <f>G500*0.1</f>
        <v>245.1</v>
      </c>
      <c r="I500" s="17">
        <f>G500*0.15</f>
        <v>367.65</v>
      </c>
      <c r="J500" s="17">
        <f>G500+H500+I500</f>
        <v>3063.75</v>
      </c>
      <c r="K500" s="17">
        <f>J500*1.1</f>
        <v>3370.125</v>
      </c>
      <c r="M500" s="13" t="s">
        <v>1415</v>
      </c>
      <c r="N500" s="18" t="s">
        <v>1416</v>
      </c>
      <c r="O500" s="19" t="s">
        <v>1530</v>
      </c>
      <c r="P500" s="20">
        <v>46307</v>
      </c>
    </row>
    <row r="501" customHeight="1" spans="1:16">
      <c r="A501" s="12" t="s">
        <v>1412</v>
      </c>
      <c r="B501" s="13" t="s">
        <v>1412</v>
      </c>
      <c r="C501" s="13" t="s">
        <v>1531</v>
      </c>
      <c r="D501" s="13" t="s">
        <v>104</v>
      </c>
      <c r="E501" s="13" t="s">
        <v>1414</v>
      </c>
      <c r="F501" s="14">
        <v>25</v>
      </c>
      <c r="G501" s="15">
        <v>2451</v>
      </c>
      <c r="H501" s="16">
        <f>G501*0.1</f>
        <v>245.1</v>
      </c>
      <c r="I501" s="17">
        <f>G501*0.15</f>
        <v>367.65</v>
      </c>
      <c r="J501" s="17">
        <f>G501+H501+I501</f>
        <v>3063.75</v>
      </c>
      <c r="K501" s="17">
        <f>J501*1.1</f>
        <v>3370.125</v>
      </c>
      <c r="M501" s="13" t="s">
        <v>1415</v>
      </c>
      <c r="N501" s="18" t="s">
        <v>1416</v>
      </c>
      <c r="O501" s="19" t="s">
        <v>1532</v>
      </c>
      <c r="P501" s="20">
        <v>46307</v>
      </c>
    </row>
    <row r="502" customHeight="1" spans="1:16">
      <c r="A502" s="12" t="s">
        <v>1412</v>
      </c>
      <c r="B502" s="13" t="s">
        <v>1412</v>
      </c>
      <c r="C502" s="13" t="s">
        <v>1533</v>
      </c>
      <c r="D502" s="13" t="s">
        <v>1003</v>
      </c>
      <c r="E502" s="13" t="s">
        <v>1414</v>
      </c>
      <c r="F502" s="14">
        <v>10</v>
      </c>
      <c r="G502" s="15">
        <v>55.51</v>
      </c>
      <c r="H502" s="16">
        <f>G502*0.17</f>
        <v>9.4367</v>
      </c>
      <c r="I502" s="17">
        <f>G502*0.3</f>
        <v>16.653</v>
      </c>
      <c r="J502" s="17">
        <f>G502+H502+I502</f>
        <v>81.5997</v>
      </c>
      <c r="K502" s="17">
        <f>J502*1.1</f>
        <v>89.75967</v>
      </c>
      <c r="M502" s="13" t="s">
        <v>1534</v>
      </c>
      <c r="N502" s="18" t="s">
        <v>1535</v>
      </c>
      <c r="O502" s="19" t="s">
        <v>1536</v>
      </c>
      <c r="P502" s="20">
        <v>46300</v>
      </c>
    </row>
    <row r="503" customHeight="1" spans="1:16">
      <c r="A503" s="12" t="s">
        <v>1412</v>
      </c>
      <c r="B503" s="13" t="s">
        <v>1412</v>
      </c>
      <c r="C503" s="13" t="s">
        <v>1537</v>
      </c>
      <c r="D503" s="13" t="s">
        <v>1003</v>
      </c>
      <c r="E503" s="13" t="s">
        <v>1414</v>
      </c>
      <c r="F503" s="14">
        <v>10</v>
      </c>
      <c r="G503" s="15">
        <v>55.51</v>
      </c>
      <c r="H503" s="16">
        <f>G503*0.17</f>
        <v>9.4367</v>
      </c>
      <c r="I503" s="17">
        <f>G503*0.3</f>
        <v>16.653</v>
      </c>
      <c r="J503" s="17">
        <f>G503+H503+I503</f>
        <v>81.5997</v>
      </c>
      <c r="K503" s="17">
        <f>J503*1.1</f>
        <v>89.75967</v>
      </c>
      <c r="M503" s="13" t="s">
        <v>1534</v>
      </c>
      <c r="N503" s="18" t="s">
        <v>1535</v>
      </c>
      <c r="O503" s="19" t="s">
        <v>1538</v>
      </c>
      <c r="P503" s="20">
        <v>46300</v>
      </c>
    </row>
    <row r="504" customHeight="1" spans="1:16">
      <c r="A504" s="12" t="s">
        <v>1412</v>
      </c>
      <c r="B504" s="13" t="s">
        <v>1412</v>
      </c>
      <c r="C504" s="13" t="s">
        <v>1537</v>
      </c>
      <c r="D504" s="13" t="s">
        <v>1003</v>
      </c>
      <c r="E504" s="13" t="s">
        <v>1414</v>
      </c>
      <c r="F504" s="14">
        <v>10</v>
      </c>
      <c r="G504" s="15">
        <v>55.51</v>
      </c>
      <c r="H504" s="16">
        <f>G504*0.17</f>
        <v>9.4367</v>
      </c>
      <c r="I504" s="17">
        <f>G504*0.3</f>
        <v>16.653</v>
      </c>
      <c r="J504" s="17">
        <f>G504+H504+I504</f>
        <v>81.5997</v>
      </c>
      <c r="K504" s="17">
        <f>J504*1.1</f>
        <v>89.75967</v>
      </c>
      <c r="M504" s="13" t="s">
        <v>1534</v>
      </c>
      <c r="N504" s="18" t="s">
        <v>1535</v>
      </c>
      <c r="O504" s="19" t="s">
        <v>1539</v>
      </c>
      <c r="P504" s="20">
        <v>46300</v>
      </c>
    </row>
    <row r="505" customHeight="1" spans="1:16">
      <c r="A505" s="12" t="s">
        <v>1412</v>
      </c>
      <c r="B505" s="13" t="s">
        <v>1540</v>
      </c>
      <c r="C505" s="13" t="s">
        <v>1541</v>
      </c>
      <c r="D505" s="13" t="s">
        <v>1542</v>
      </c>
      <c r="E505" s="13" t="s">
        <v>1543</v>
      </c>
      <c r="F505" s="14">
        <v>1</v>
      </c>
      <c r="G505" s="15">
        <v>134.26</v>
      </c>
      <c r="H505" s="16">
        <f>G505*0.14</f>
        <v>18.7964</v>
      </c>
      <c r="I505" s="17">
        <f>G505*0.22</f>
        <v>29.5372</v>
      </c>
      <c r="J505" s="17">
        <f>G505+H505+I505</f>
        <v>182.5936</v>
      </c>
      <c r="K505" s="17">
        <f>J505*1.1</f>
        <v>200.85296</v>
      </c>
      <c r="M505" s="13" t="s">
        <v>1544</v>
      </c>
      <c r="N505" s="18" t="s">
        <v>1545</v>
      </c>
      <c r="O505" s="19" t="s">
        <v>1546</v>
      </c>
      <c r="P505" s="20">
        <v>46304</v>
      </c>
    </row>
    <row r="506" customHeight="1" spans="1:16">
      <c r="A506" s="12" t="s">
        <v>1412</v>
      </c>
      <c r="B506" s="13" t="s">
        <v>1540</v>
      </c>
      <c r="C506" s="13" t="s">
        <v>1547</v>
      </c>
      <c r="D506" s="13" t="s">
        <v>1542</v>
      </c>
      <c r="E506" s="13" t="s">
        <v>1543</v>
      </c>
      <c r="F506" s="14">
        <v>1</v>
      </c>
      <c r="G506" s="15">
        <v>402.77</v>
      </c>
      <c r="H506" s="16">
        <f>G506*0.14</f>
        <v>56.3878</v>
      </c>
      <c r="I506" s="17">
        <f>G506*0.22</f>
        <v>88.6094</v>
      </c>
      <c r="J506" s="17">
        <f>G506+H506+I506</f>
        <v>547.7672</v>
      </c>
      <c r="K506" s="17">
        <f>J506*1.1</f>
        <v>602.54392</v>
      </c>
      <c r="M506" s="13" t="s">
        <v>1544</v>
      </c>
      <c r="N506" s="18" t="s">
        <v>1545</v>
      </c>
      <c r="O506" s="19" t="s">
        <v>1548</v>
      </c>
      <c r="P506" s="20">
        <v>46304</v>
      </c>
    </row>
    <row r="507" customHeight="1" spans="1:16">
      <c r="A507" s="12" t="s">
        <v>1412</v>
      </c>
      <c r="B507" s="13" t="s">
        <v>1540</v>
      </c>
      <c r="C507" s="13" t="s">
        <v>1549</v>
      </c>
      <c r="D507" s="13" t="s">
        <v>1542</v>
      </c>
      <c r="E507" s="13" t="s">
        <v>1543</v>
      </c>
      <c r="F507" s="14">
        <v>1</v>
      </c>
      <c r="G507" s="15">
        <v>671.29</v>
      </c>
      <c r="H507" s="16">
        <f>G507*0.1</f>
        <v>67.129</v>
      </c>
      <c r="I507" s="17">
        <f>G507*0.15</f>
        <v>100.6935</v>
      </c>
      <c r="J507" s="17">
        <f>G507+H507+I507</f>
        <v>839.1125</v>
      </c>
      <c r="K507" s="17">
        <f>J507*1.1</f>
        <v>923.02375</v>
      </c>
      <c r="M507" s="13" t="s">
        <v>1544</v>
      </c>
      <c r="N507" s="18" t="s">
        <v>1545</v>
      </c>
      <c r="O507" s="19" t="s">
        <v>1550</v>
      </c>
      <c r="P507" s="20">
        <v>46304</v>
      </c>
    </row>
    <row r="508" customHeight="1" spans="1:16">
      <c r="A508" s="12" t="s">
        <v>1551</v>
      </c>
      <c r="B508" s="13" t="s">
        <v>1552</v>
      </c>
      <c r="C508" s="13" t="s">
        <v>1553</v>
      </c>
      <c r="D508" s="13" t="s">
        <v>1357</v>
      </c>
      <c r="E508" s="13" t="s">
        <v>1554</v>
      </c>
      <c r="F508" s="14">
        <v>1</v>
      </c>
      <c r="G508" s="15">
        <v>11572.69</v>
      </c>
      <c r="H508" s="16">
        <f>G508*0.1</f>
        <v>1157.269</v>
      </c>
      <c r="I508" s="17">
        <f>G508*0.15</f>
        <v>1735.9035</v>
      </c>
      <c r="J508" s="17">
        <f>G508+H508+I508</f>
        <v>14465.8625</v>
      </c>
      <c r="K508" s="17">
        <f>J508*1.1</f>
        <v>15912.44875</v>
      </c>
      <c r="M508" s="13" t="s">
        <v>1555</v>
      </c>
      <c r="N508" s="18" t="s">
        <v>1556</v>
      </c>
      <c r="O508" s="19" t="s">
        <v>1557</v>
      </c>
      <c r="P508" s="20">
        <v>46300</v>
      </c>
    </row>
    <row r="509" customHeight="1" spans="1:16">
      <c r="A509" s="12" t="s">
        <v>1558</v>
      </c>
      <c r="B509" s="13" t="s">
        <v>1559</v>
      </c>
      <c r="C509" s="13" t="s">
        <v>1560</v>
      </c>
      <c r="D509" s="13" t="s">
        <v>131</v>
      </c>
      <c r="E509" s="13" t="s">
        <v>1561</v>
      </c>
      <c r="F509" s="14">
        <v>10</v>
      </c>
      <c r="G509" s="15">
        <v>53.03</v>
      </c>
      <c r="H509" s="16">
        <f>G509*0.17</f>
        <v>9.0151</v>
      </c>
      <c r="I509" s="17">
        <f>G509*0.3</f>
        <v>15.909</v>
      </c>
      <c r="J509" s="17">
        <f>G509+H509+I509</f>
        <v>77.9541</v>
      </c>
      <c r="K509" s="17">
        <f>J509*1.1</f>
        <v>85.74951</v>
      </c>
      <c r="M509" s="13" t="s">
        <v>1562</v>
      </c>
      <c r="N509" s="18" t="s">
        <v>1563</v>
      </c>
      <c r="O509" s="19" t="s">
        <v>1564</v>
      </c>
      <c r="P509" s="20">
        <v>46307</v>
      </c>
    </row>
    <row r="510" customHeight="1" spans="1:16">
      <c r="A510" s="12" t="s">
        <v>1558</v>
      </c>
      <c r="B510" s="13" t="s">
        <v>1559</v>
      </c>
      <c r="C510" s="13" t="s">
        <v>1565</v>
      </c>
      <c r="D510" s="13" t="s">
        <v>131</v>
      </c>
      <c r="E510" s="13" t="s">
        <v>1561</v>
      </c>
      <c r="F510" s="14">
        <v>10</v>
      </c>
      <c r="G510" s="15">
        <v>53.03</v>
      </c>
      <c r="H510" s="16">
        <f>G510*0.17</f>
        <v>9.0151</v>
      </c>
      <c r="I510" s="17">
        <f>G510*0.3</f>
        <v>15.909</v>
      </c>
      <c r="J510" s="17">
        <f>G510+H510+I510</f>
        <v>77.9541</v>
      </c>
      <c r="K510" s="17">
        <f>J510*1.1</f>
        <v>85.74951</v>
      </c>
      <c r="M510" s="13" t="s">
        <v>1562</v>
      </c>
      <c r="N510" s="18" t="s">
        <v>1563</v>
      </c>
      <c r="O510" s="19" t="s">
        <v>1566</v>
      </c>
      <c r="P510" s="20">
        <v>46307</v>
      </c>
    </row>
    <row r="511" customHeight="1" spans="1:16">
      <c r="A511" s="12" t="s">
        <v>1567</v>
      </c>
      <c r="B511" s="13" t="s">
        <v>1567</v>
      </c>
      <c r="C511" s="13" t="s">
        <v>1568</v>
      </c>
      <c r="D511" s="13" t="s">
        <v>1003</v>
      </c>
      <c r="E511" s="13" t="s">
        <v>1569</v>
      </c>
      <c r="F511" s="14">
        <v>20</v>
      </c>
      <c r="G511" s="15">
        <v>66.85</v>
      </c>
      <c r="H511" s="16">
        <f>G511*0.17</f>
        <v>11.3645</v>
      </c>
      <c r="I511" s="17">
        <f>G511*0.3</f>
        <v>20.055</v>
      </c>
      <c r="J511" s="17">
        <f>G511+H511+I511</f>
        <v>98.2695</v>
      </c>
      <c r="K511" s="17">
        <f>J511*1.1</f>
        <v>108.09645</v>
      </c>
      <c r="M511" s="13" t="s">
        <v>1570</v>
      </c>
      <c r="N511" s="18" t="s">
        <v>1571</v>
      </c>
      <c r="O511" s="19" t="s">
        <v>1572</v>
      </c>
      <c r="P511" s="20">
        <v>46300</v>
      </c>
    </row>
    <row r="512" customHeight="1" spans="1:16">
      <c r="A512" s="12" t="s">
        <v>1573</v>
      </c>
      <c r="B512" s="13" t="s">
        <v>1574</v>
      </c>
      <c r="C512" s="13" t="s">
        <v>1575</v>
      </c>
      <c r="D512" s="13" t="s">
        <v>1576</v>
      </c>
      <c r="E512" s="13" t="s">
        <v>1577</v>
      </c>
      <c r="F512" s="14">
        <v>60</v>
      </c>
      <c r="G512" s="15">
        <v>110.53</v>
      </c>
      <c r="H512" s="16">
        <f>G512*0.14</f>
        <v>15.4742</v>
      </c>
      <c r="I512" s="17">
        <f>G512*0.22</f>
        <v>24.3166</v>
      </c>
      <c r="J512" s="17">
        <f>G512+H512+I512</f>
        <v>150.3208</v>
      </c>
      <c r="K512" s="17">
        <f>J512*1.1</f>
        <v>165.35288</v>
      </c>
      <c r="M512" s="13" t="s">
        <v>1578</v>
      </c>
      <c r="N512" s="18" t="s">
        <v>1579</v>
      </c>
      <c r="O512" s="19" t="s">
        <v>1580</v>
      </c>
      <c r="P512" s="20">
        <v>46297</v>
      </c>
    </row>
    <row r="513" customHeight="1" spans="1:16">
      <c r="A513" s="12" t="s">
        <v>1573</v>
      </c>
      <c r="B513" s="13" t="s">
        <v>1574</v>
      </c>
      <c r="C513" s="13" t="s">
        <v>1581</v>
      </c>
      <c r="D513" s="13" t="s">
        <v>1576</v>
      </c>
      <c r="E513" s="13" t="s">
        <v>1577</v>
      </c>
      <c r="F513" s="14">
        <v>60</v>
      </c>
      <c r="G513" s="15">
        <v>110.53</v>
      </c>
      <c r="H513" s="16">
        <f>G513*0.14</f>
        <v>15.4742</v>
      </c>
      <c r="I513" s="17">
        <f>G513*0.22</f>
        <v>24.3166</v>
      </c>
      <c r="J513" s="17">
        <f>G513+H513+I513</f>
        <v>150.3208</v>
      </c>
      <c r="K513" s="17">
        <f>J513*1.1</f>
        <v>165.35288</v>
      </c>
      <c r="M513" s="13" t="s">
        <v>1578</v>
      </c>
      <c r="N513" s="18" t="s">
        <v>1579</v>
      </c>
      <c r="O513" s="19" t="s">
        <v>1580</v>
      </c>
      <c r="P513" s="20">
        <v>46297</v>
      </c>
    </row>
    <row r="514" customHeight="1" spans="1:16">
      <c r="A514" s="12" t="s">
        <v>1582</v>
      </c>
      <c r="B514" s="13" t="s">
        <v>1583</v>
      </c>
      <c r="C514" s="13" t="s">
        <v>1584</v>
      </c>
      <c r="D514" s="13" t="s">
        <v>31</v>
      </c>
      <c r="E514" s="13" t="s">
        <v>1585</v>
      </c>
      <c r="F514" s="14">
        <v>50</v>
      </c>
      <c r="G514" s="15">
        <v>140.67</v>
      </c>
      <c r="H514" s="21">
        <f>G514*0.25</f>
        <v>35.1675</v>
      </c>
      <c r="I514" s="22">
        <f>G514*0.41</f>
        <v>57.6747</v>
      </c>
      <c r="J514" s="22">
        <f>G514+H514+I514</f>
        <v>233.5122</v>
      </c>
      <c r="K514" s="22">
        <f>J514*1.1</f>
        <v>256.86342</v>
      </c>
      <c r="M514" s="13" t="s">
        <v>1586</v>
      </c>
      <c r="N514" s="18" t="s">
        <v>1587</v>
      </c>
      <c r="O514" s="19" t="s">
        <v>1588</v>
      </c>
      <c r="P514" s="20">
        <v>46308</v>
      </c>
    </row>
    <row r="515" customHeight="1" spans="1:16">
      <c r="A515" s="12" t="s">
        <v>1589</v>
      </c>
      <c r="B515" s="13" t="s">
        <v>1590</v>
      </c>
      <c r="C515" s="13" t="s">
        <v>1591</v>
      </c>
      <c r="D515" s="13" t="s">
        <v>358</v>
      </c>
      <c r="E515" s="13" t="s">
        <v>1592</v>
      </c>
      <c r="F515" s="14">
        <v>28</v>
      </c>
      <c r="G515" s="15">
        <v>491.21</v>
      </c>
      <c r="H515" s="16">
        <f>G515*0.14</f>
        <v>68.7694</v>
      </c>
      <c r="I515" s="17">
        <f>G515*0.22</f>
        <v>108.0662</v>
      </c>
      <c r="J515" s="17">
        <f>G515+H515+I515</f>
        <v>668.0456</v>
      </c>
      <c r="K515" s="17">
        <f>J515*1.1</f>
        <v>734.85016</v>
      </c>
      <c r="M515" s="13" t="s">
        <v>1593</v>
      </c>
      <c r="N515" s="18" t="s">
        <v>1594</v>
      </c>
      <c r="O515" s="19" t="s">
        <v>1595</v>
      </c>
      <c r="P515" s="20">
        <v>46303</v>
      </c>
    </row>
    <row r="516" customHeight="1" spans="1:16">
      <c r="A516" s="12" t="s">
        <v>1589</v>
      </c>
      <c r="B516" s="13" t="s">
        <v>1590</v>
      </c>
      <c r="C516" s="13" t="s">
        <v>1596</v>
      </c>
      <c r="D516" s="13" t="s">
        <v>1597</v>
      </c>
      <c r="E516" s="13" t="s">
        <v>1592</v>
      </c>
      <c r="F516" s="14">
        <v>28</v>
      </c>
      <c r="G516" s="15">
        <v>491.21</v>
      </c>
      <c r="H516" s="16">
        <f>G516*0.14</f>
        <v>68.7694</v>
      </c>
      <c r="I516" s="17">
        <f>G516*0.22</f>
        <v>108.0662</v>
      </c>
      <c r="J516" s="17">
        <f>G516+H516+I516</f>
        <v>668.0456</v>
      </c>
      <c r="K516" s="17">
        <f>J516*1.1</f>
        <v>734.85016</v>
      </c>
      <c r="M516" s="13" t="s">
        <v>1598</v>
      </c>
      <c r="N516" s="18" t="s">
        <v>1594</v>
      </c>
      <c r="O516" s="19" t="s">
        <v>1599</v>
      </c>
      <c r="P516" s="20">
        <v>46303</v>
      </c>
    </row>
    <row r="517" customHeight="1" spans="1:16">
      <c r="A517" s="12" t="s">
        <v>1600</v>
      </c>
      <c r="B517" s="13" t="s">
        <v>1601</v>
      </c>
      <c r="C517" s="13" t="s">
        <v>1602</v>
      </c>
      <c r="D517" s="13" t="s">
        <v>1603</v>
      </c>
      <c r="E517" s="13" t="s">
        <v>1604</v>
      </c>
      <c r="F517" s="14">
        <v>1</v>
      </c>
      <c r="G517" s="15">
        <v>127.62</v>
      </c>
      <c r="H517" s="16">
        <f>G517*0.14</f>
        <v>17.8668</v>
      </c>
      <c r="I517" s="17">
        <f>G517*0.22</f>
        <v>28.0764</v>
      </c>
      <c r="J517" s="17">
        <f>G517+H517+I517</f>
        <v>173.5632</v>
      </c>
      <c r="K517" s="17">
        <f>J517*1.1</f>
        <v>190.91952</v>
      </c>
      <c r="M517" s="13" t="s">
        <v>1605</v>
      </c>
      <c r="N517" s="18" t="s">
        <v>1606</v>
      </c>
      <c r="O517" s="19" t="s">
        <v>1607</v>
      </c>
      <c r="P517" s="20">
        <v>46300</v>
      </c>
    </row>
    <row r="518" customHeight="1" spans="1:16">
      <c r="A518" s="12" t="s">
        <v>1600</v>
      </c>
      <c r="B518" s="13" t="s">
        <v>1608</v>
      </c>
      <c r="C518" s="13" t="s">
        <v>1609</v>
      </c>
      <c r="D518" s="13" t="s">
        <v>1603</v>
      </c>
      <c r="E518" s="13" t="s">
        <v>1604</v>
      </c>
      <c r="F518" s="14">
        <v>1</v>
      </c>
      <c r="G518" s="15">
        <v>127.62</v>
      </c>
      <c r="H518" s="16">
        <f>G518*0.14</f>
        <v>17.8668</v>
      </c>
      <c r="I518" s="17">
        <f>G518*0.22</f>
        <v>28.0764</v>
      </c>
      <c r="J518" s="17">
        <f>G518+H518+I518</f>
        <v>173.5632</v>
      </c>
      <c r="K518" s="17">
        <f>J518*1.1</f>
        <v>190.91952</v>
      </c>
      <c r="M518" s="13" t="s">
        <v>1610</v>
      </c>
      <c r="N518" s="18" t="s">
        <v>1606</v>
      </c>
      <c r="O518" s="19" t="s">
        <v>1607</v>
      </c>
      <c r="P518" s="20">
        <v>46300</v>
      </c>
    </row>
    <row r="519" customHeight="1" spans="1:16">
      <c r="A519" s="12" t="s">
        <v>1600</v>
      </c>
      <c r="B519" s="13" t="s">
        <v>1611</v>
      </c>
      <c r="C519" s="13" t="s">
        <v>1612</v>
      </c>
      <c r="D519" s="13" t="s">
        <v>1613</v>
      </c>
      <c r="E519" s="13" t="s">
        <v>1604</v>
      </c>
      <c r="F519" s="14">
        <v>40</v>
      </c>
      <c r="G519" s="15">
        <v>80.34</v>
      </c>
      <c r="H519" s="16">
        <f>G519*0.17</f>
        <v>13.6578</v>
      </c>
      <c r="I519" s="17">
        <f>G519*0.3</f>
        <v>24.102</v>
      </c>
      <c r="J519" s="17">
        <f>G519+H519+I519</f>
        <v>118.0998</v>
      </c>
      <c r="K519" s="17">
        <f>J519*1.1</f>
        <v>129.90978</v>
      </c>
      <c r="M519" s="13" t="s">
        <v>1614</v>
      </c>
      <c r="N519" s="18" t="s">
        <v>1615</v>
      </c>
      <c r="O519" s="19" t="s">
        <v>1616</v>
      </c>
      <c r="P519" s="20">
        <v>46303</v>
      </c>
    </row>
    <row r="520" customHeight="1" spans="1:16">
      <c r="A520" s="12" t="s">
        <v>1600</v>
      </c>
      <c r="B520" s="13" t="s">
        <v>1600</v>
      </c>
      <c r="C520" s="13" t="s">
        <v>1617</v>
      </c>
      <c r="D520" s="13" t="s">
        <v>1618</v>
      </c>
      <c r="E520" s="13" t="s">
        <v>1604</v>
      </c>
      <c r="F520" s="14">
        <v>30</v>
      </c>
      <c r="G520" s="15">
        <v>326.58</v>
      </c>
      <c r="H520" s="16">
        <f>G520*0.14</f>
        <v>45.7212</v>
      </c>
      <c r="I520" s="17">
        <f>G520*0.22</f>
        <v>71.8476</v>
      </c>
      <c r="J520" s="17">
        <f>G520+H520+I520</f>
        <v>444.1488</v>
      </c>
      <c r="K520" s="17">
        <f>J520*1.1</f>
        <v>488.56368</v>
      </c>
      <c r="M520" s="13" t="s">
        <v>1619</v>
      </c>
      <c r="N520" s="18" t="s">
        <v>1620</v>
      </c>
      <c r="O520" s="19" t="s">
        <v>1621</v>
      </c>
      <c r="P520" s="20">
        <v>46301</v>
      </c>
    </row>
    <row r="521" customHeight="1" spans="1:16">
      <c r="A521" s="12" t="s">
        <v>1622</v>
      </c>
      <c r="B521" s="13" t="s">
        <v>1623</v>
      </c>
      <c r="C521" s="13" t="s">
        <v>1624</v>
      </c>
      <c r="D521" s="13" t="s">
        <v>1625</v>
      </c>
      <c r="E521" s="13" t="s">
        <v>1626</v>
      </c>
      <c r="F521" s="14">
        <v>50</v>
      </c>
      <c r="G521" s="15">
        <v>2263.3</v>
      </c>
      <c r="H521" s="16">
        <f>G521*0.1</f>
        <v>226.33</v>
      </c>
      <c r="I521" s="17">
        <f>G521*0.15</f>
        <v>339.495</v>
      </c>
      <c r="J521" s="17">
        <f>G521+H521+I521</f>
        <v>2829.125</v>
      </c>
      <c r="K521" s="17">
        <f>J521*1.1</f>
        <v>3112.0375</v>
      </c>
      <c r="M521" s="13" t="s">
        <v>1627</v>
      </c>
      <c r="N521" s="18" t="s">
        <v>1628</v>
      </c>
      <c r="O521" s="19" t="s">
        <v>1629</v>
      </c>
      <c r="P521" s="20">
        <v>46300</v>
      </c>
    </row>
    <row r="522" customHeight="1" spans="1:16">
      <c r="A522" s="12" t="s">
        <v>1622</v>
      </c>
      <c r="B522" s="13" t="s">
        <v>1623</v>
      </c>
      <c r="C522" s="13" t="s">
        <v>1630</v>
      </c>
      <c r="D522" s="13" t="s">
        <v>1625</v>
      </c>
      <c r="E522" s="13" t="s">
        <v>1626</v>
      </c>
      <c r="F522" s="14">
        <v>50</v>
      </c>
      <c r="G522" s="15">
        <v>2263.3</v>
      </c>
      <c r="H522" s="16">
        <f>G522*0.1</f>
        <v>226.33</v>
      </c>
      <c r="I522" s="17">
        <f>G522*0.15</f>
        <v>339.495</v>
      </c>
      <c r="J522" s="17">
        <f>G522+H522+I522</f>
        <v>2829.125</v>
      </c>
      <c r="K522" s="17">
        <f>J522*1.1</f>
        <v>3112.0375</v>
      </c>
      <c r="M522" s="13" t="s">
        <v>1631</v>
      </c>
      <c r="N522" s="18" t="s">
        <v>1628</v>
      </c>
      <c r="O522" s="19" t="s">
        <v>1632</v>
      </c>
      <c r="P522" s="20">
        <v>46300</v>
      </c>
    </row>
    <row r="523" customHeight="1" spans="1:16">
      <c r="A523" s="12" t="s">
        <v>1622</v>
      </c>
      <c r="B523" s="13" t="s">
        <v>1623</v>
      </c>
      <c r="C523" s="13" t="s">
        <v>1633</v>
      </c>
      <c r="D523" s="13" t="s">
        <v>1625</v>
      </c>
      <c r="E523" s="13" t="s">
        <v>1626</v>
      </c>
      <c r="F523" s="14">
        <v>50</v>
      </c>
      <c r="G523" s="15">
        <v>2263.3</v>
      </c>
      <c r="H523" s="16">
        <f>G523*0.1</f>
        <v>226.33</v>
      </c>
      <c r="I523" s="17">
        <f>G523*0.15</f>
        <v>339.495</v>
      </c>
      <c r="J523" s="17">
        <f>G523+H523+I523</f>
        <v>2829.125</v>
      </c>
      <c r="K523" s="17">
        <f>J523*1.1</f>
        <v>3112.0375</v>
      </c>
      <c r="M523" s="13" t="s">
        <v>1631</v>
      </c>
      <c r="N523" s="18" t="s">
        <v>1628</v>
      </c>
      <c r="O523" s="19" t="s">
        <v>1634</v>
      </c>
      <c r="P523" s="20">
        <v>46300</v>
      </c>
    </row>
    <row r="524" customHeight="1" spans="1:16">
      <c r="A524" s="12" t="s">
        <v>1635</v>
      </c>
      <c r="B524" s="13" t="s">
        <v>1636</v>
      </c>
      <c r="C524" s="13" t="s">
        <v>1637</v>
      </c>
      <c r="D524" s="13" t="s">
        <v>1638</v>
      </c>
      <c r="E524" s="13" t="s">
        <v>1639</v>
      </c>
      <c r="F524" s="14">
        <v>1</v>
      </c>
      <c r="G524" s="15">
        <v>13882.27</v>
      </c>
      <c r="H524" s="16">
        <f>G524*0.1</f>
        <v>1388.227</v>
      </c>
      <c r="I524" s="17">
        <f>G524*0.15</f>
        <v>2082.3405</v>
      </c>
      <c r="J524" s="17">
        <f>G524+H524+I524</f>
        <v>17352.8375</v>
      </c>
      <c r="K524" s="17">
        <f>J524*1.1</f>
        <v>19088.12125</v>
      </c>
      <c r="M524" s="13" t="s">
        <v>1640</v>
      </c>
      <c r="N524" s="18" t="s">
        <v>1641</v>
      </c>
      <c r="O524" s="19" t="s">
        <v>1642</v>
      </c>
      <c r="P524" s="20">
        <v>46301</v>
      </c>
    </row>
    <row r="525" customHeight="1" spans="1:16">
      <c r="A525" s="12" t="s">
        <v>1635</v>
      </c>
      <c r="B525" s="13" t="s">
        <v>1636</v>
      </c>
      <c r="C525" s="13" t="s">
        <v>1643</v>
      </c>
      <c r="D525" s="13" t="s">
        <v>1638</v>
      </c>
      <c r="E525" s="13" t="s">
        <v>1639</v>
      </c>
      <c r="F525" s="14">
        <v>100</v>
      </c>
      <c r="G525" s="15">
        <v>1238531.85</v>
      </c>
      <c r="H525" s="16">
        <f>G525*0.1</f>
        <v>123853.185</v>
      </c>
      <c r="I525" s="17">
        <f>G525*0.15</f>
        <v>185779.7775</v>
      </c>
      <c r="J525" s="17">
        <f>G525+H525+I525</f>
        <v>1548164.8125</v>
      </c>
      <c r="K525" s="17">
        <f>J525*1.1</f>
        <v>1702981.29375</v>
      </c>
      <c r="M525" s="13" t="s">
        <v>1640</v>
      </c>
      <c r="N525" s="18" t="s">
        <v>1644</v>
      </c>
      <c r="O525" s="19" t="s">
        <v>1645</v>
      </c>
      <c r="P525" s="20">
        <v>46309</v>
      </c>
    </row>
    <row r="526" customHeight="1" spans="1:16">
      <c r="A526" s="12" t="s">
        <v>1635</v>
      </c>
      <c r="B526" s="13" t="s">
        <v>1636</v>
      </c>
      <c r="C526" s="13" t="s">
        <v>1646</v>
      </c>
      <c r="D526" s="13" t="s">
        <v>1638</v>
      </c>
      <c r="E526" s="13" t="s">
        <v>1639</v>
      </c>
      <c r="F526" s="14">
        <v>30</v>
      </c>
      <c r="G526" s="15">
        <v>371559.55</v>
      </c>
      <c r="H526" s="16">
        <f>G526*0.1</f>
        <v>37155.955</v>
      </c>
      <c r="I526" s="17">
        <f>G526*0.15</f>
        <v>55733.9325</v>
      </c>
      <c r="J526" s="17">
        <f>G526+H526+I526</f>
        <v>464449.4375</v>
      </c>
      <c r="K526" s="17">
        <f>J526*1.1</f>
        <v>510894.38125</v>
      </c>
      <c r="M526" s="13" t="s">
        <v>1640</v>
      </c>
      <c r="N526" s="18" t="s">
        <v>1644</v>
      </c>
      <c r="O526" s="19" t="s">
        <v>1647</v>
      </c>
      <c r="P526" s="20">
        <v>46309</v>
      </c>
    </row>
    <row r="527" customHeight="1" spans="1:16">
      <c r="A527" s="12" t="s">
        <v>1635</v>
      </c>
      <c r="B527" s="13" t="s">
        <v>1636</v>
      </c>
      <c r="C527" s="13" t="s">
        <v>1648</v>
      </c>
      <c r="D527" s="13" t="s">
        <v>1638</v>
      </c>
      <c r="E527" s="13" t="s">
        <v>1639</v>
      </c>
      <c r="F527" s="14">
        <v>50</v>
      </c>
      <c r="G527" s="15">
        <v>619265.92</v>
      </c>
      <c r="H527" s="16">
        <f>G527*0.1</f>
        <v>61926.592</v>
      </c>
      <c r="I527" s="17">
        <f>G527*0.15</f>
        <v>92889.888</v>
      </c>
      <c r="J527" s="17">
        <f>G527+H527+I527</f>
        <v>774082.4</v>
      </c>
      <c r="K527" s="17">
        <f>J527*1.1</f>
        <v>851490.64</v>
      </c>
      <c r="M527" s="13" t="s">
        <v>1640</v>
      </c>
      <c r="N527" s="18" t="s">
        <v>1644</v>
      </c>
      <c r="O527" s="19" t="s">
        <v>1649</v>
      </c>
      <c r="P527" s="20">
        <v>46309</v>
      </c>
    </row>
    <row r="528" customHeight="1" spans="1:16">
      <c r="A528" s="12" t="s">
        <v>1635</v>
      </c>
      <c r="B528" s="13" t="s">
        <v>1636</v>
      </c>
      <c r="C528" s="13" t="s">
        <v>1650</v>
      </c>
      <c r="D528" s="13" t="s">
        <v>1638</v>
      </c>
      <c r="E528" s="13" t="s">
        <v>1639</v>
      </c>
      <c r="F528" s="14">
        <v>72</v>
      </c>
      <c r="G528" s="15">
        <v>891742.93</v>
      </c>
      <c r="H528" s="16">
        <f>G528*0.1</f>
        <v>89174.293</v>
      </c>
      <c r="I528" s="17">
        <f>G528*0.15</f>
        <v>133761.4395</v>
      </c>
      <c r="J528" s="17">
        <f>G528+H528+I528</f>
        <v>1114678.6625</v>
      </c>
      <c r="K528" s="17">
        <f>J528*1.1</f>
        <v>1226146.52875</v>
      </c>
      <c r="M528" s="13" t="s">
        <v>1640</v>
      </c>
      <c r="N528" s="18" t="s">
        <v>1644</v>
      </c>
      <c r="O528" s="19" t="s">
        <v>1651</v>
      </c>
      <c r="P528" s="20">
        <v>46309</v>
      </c>
    </row>
    <row r="529" customHeight="1" spans="1:16">
      <c r="A529" s="12" t="s">
        <v>1652</v>
      </c>
      <c r="B529" s="13" t="s">
        <v>1652</v>
      </c>
      <c r="C529" s="13" t="s">
        <v>1653</v>
      </c>
      <c r="D529" s="13" t="s">
        <v>611</v>
      </c>
      <c r="E529" s="13" t="s">
        <v>1654</v>
      </c>
      <c r="F529" s="14">
        <v>60</v>
      </c>
      <c r="G529" s="15">
        <v>61.04</v>
      </c>
      <c r="H529" s="16">
        <f>G529*0.17</f>
        <v>10.3768</v>
      </c>
      <c r="I529" s="17">
        <f>G529*0.3</f>
        <v>18.312</v>
      </c>
      <c r="J529" s="17">
        <f>G529+H529+I529</f>
        <v>89.7288</v>
      </c>
      <c r="K529" s="17">
        <f>J529*1.1</f>
        <v>98.70168</v>
      </c>
      <c r="M529" s="13" t="s">
        <v>1655</v>
      </c>
      <c r="N529" s="18" t="s">
        <v>1656</v>
      </c>
      <c r="O529" s="19" t="s">
        <v>1657</v>
      </c>
      <c r="P529" s="20">
        <v>46309</v>
      </c>
    </row>
    <row r="530" customHeight="1" spans="1:16">
      <c r="A530" s="12" t="s">
        <v>1652</v>
      </c>
      <c r="B530" s="13" t="s">
        <v>1652</v>
      </c>
      <c r="C530" s="13" t="s">
        <v>1653</v>
      </c>
      <c r="D530" s="13" t="s">
        <v>611</v>
      </c>
      <c r="E530" s="13" t="s">
        <v>1654</v>
      </c>
      <c r="F530" s="14">
        <v>60</v>
      </c>
      <c r="G530" s="15">
        <v>61.04</v>
      </c>
      <c r="H530" s="16">
        <f>G530*0.17</f>
        <v>10.3768</v>
      </c>
      <c r="I530" s="17">
        <f>G530*0.3</f>
        <v>18.312</v>
      </c>
      <c r="J530" s="17">
        <f>G530+H530+I530</f>
        <v>89.7288</v>
      </c>
      <c r="K530" s="17">
        <f>J530*1.1</f>
        <v>98.70168</v>
      </c>
      <c r="M530" s="13" t="s">
        <v>1658</v>
      </c>
      <c r="N530" s="18" t="s">
        <v>1656</v>
      </c>
      <c r="O530" s="19" t="s">
        <v>1657</v>
      </c>
      <c r="P530" s="20">
        <v>46309</v>
      </c>
    </row>
    <row r="531" customHeight="1" spans="1:16">
      <c r="A531" s="12" t="s">
        <v>1652</v>
      </c>
      <c r="B531" s="13" t="s">
        <v>1652</v>
      </c>
      <c r="C531" s="13" t="s">
        <v>1659</v>
      </c>
      <c r="D531" s="13" t="s">
        <v>611</v>
      </c>
      <c r="E531" s="13" t="s">
        <v>1654</v>
      </c>
      <c r="F531" s="14">
        <v>60</v>
      </c>
      <c r="G531" s="15">
        <v>61.04</v>
      </c>
      <c r="H531" s="16">
        <f>G531*0.17</f>
        <v>10.3768</v>
      </c>
      <c r="I531" s="17">
        <f>G531*0.3</f>
        <v>18.312</v>
      </c>
      <c r="J531" s="17">
        <f>G531+H531+I531</f>
        <v>89.7288</v>
      </c>
      <c r="K531" s="17">
        <f>J531*1.1</f>
        <v>98.70168</v>
      </c>
      <c r="M531" s="13" t="s">
        <v>1655</v>
      </c>
      <c r="N531" s="18" t="s">
        <v>1656</v>
      </c>
      <c r="O531" s="19" t="s">
        <v>1660</v>
      </c>
      <c r="P531" s="20">
        <v>46309</v>
      </c>
    </row>
    <row r="532" customHeight="1" spans="1:16">
      <c r="A532" s="12" t="s">
        <v>1652</v>
      </c>
      <c r="B532" s="13" t="s">
        <v>1652</v>
      </c>
      <c r="C532" s="13" t="s">
        <v>1659</v>
      </c>
      <c r="D532" s="13" t="s">
        <v>611</v>
      </c>
      <c r="E532" s="13" t="s">
        <v>1654</v>
      </c>
      <c r="F532" s="14">
        <v>60</v>
      </c>
      <c r="G532" s="15">
        <v>61.04</v>
      </c>
      <c r="H532" s="16">
        <f>G532*0.17</f>
        <v>10.3768</v>
      </c>
      <c r="I532" s="17">
        <f>G532*0.3</f>
        <v>18.312</v>
      </c>
      <c r="J532" s="17">
        <f>G532+H532+I532</f>
        <v>89.7288</v>
      </c>
      <c r="K532" s="17">
        <f>J532*1.1</f>
        <v>98.70168</v>
      </c>
      <c r="M532" s="13" t="s">
        <v>1658</v>
      </c>
      <c r="N532" s="18" t="s">
        <v>1656</v>
      </c>
      <c r="O532" s="19" t="s">
        <v>1660</v>
      </c>
      <c r="P532" s="20">
        <v>46309</v>
      </c>
    </row>
    <row r="533" customHeight="1" spans="1:16">
      <c r="A533" s="12" t="s">
        <v>1652</v>
      </c>
      <c r="B533" s="13" t="s">
        <v>1661</v>
      </c>
      <c r="C533" s="13" t="s">
        <v>1662</v>
      </c>
      <c r="D533" s="13" t="s">
        <v>524</v>
      </c>
      <c r="E533" s="13" t="s">
        <v>1654</v>
      </c>
      <c r="F533" s="14">
        <v>100</v>
      </c>
      <c r="G533" s="15">
        <v>1020.77</v>
      </c>
      <c r="H533" s="16">
        <f>G533*0.1</f>
        <v>102.077</v>
      </c>
      <c r="I533" s="17">
        <f>G533*0.15</f>
        <v>153.1155</v>
      </c>
      <c r="J533" s="17">
        <f>G533+H533+I533</f>
        <v>1275.9625</v>
      </c>
      <c r="K533" s="17">
        <f>J533*1.1</f>
        <v>1403.55875</v>
      </c>
      <c r="M533" s="13" t="s">
        <v>1663</v>
      </c>
      <c r="N533" s="18" t="s">
        <v>1664</v>
      </c>
      <c r="O533" s="19" t="s">
        <v>1665</v>
      </c>
      <c r="P533" s="20">
        <v>46297</v>
      </c>
    </row>
    <row r="534" customHeight="1" spans="1:16">
      <c r="A534" s="12" t="s">
        <v>1652</v>
      </c>
      <c r="B534" s="13" t="s">
        <v>1661</v>
      </c>
      <c r="C534" s="13" t="s">
        <v>1666</v>
      </c>
      <c r="D534" s="13" t="s">
        <v>524</v>
      </c>
      <c r="E534" s="13" t="s">
        <v>1654</v>
      </c>
      <c r="F534" s="14">
        <v>20</v>
      </c>
      <c r="G534" s="15">
        <v>221.34</v>
      </c>
      <c r="H534" s="16">
        <f>G534*0.14</f>
        <v>30.9876</v>
      </c>
      <c r="I534" s="17">
        <f>G534*0.22</f>
        <v>48.6948</v>
      </c>
      <c r="J534" s="17">
        <f>G534+H534+I534</f>
        <v>301.0224</v>
      </c>
      <c r="K534" s="17">
        <f>J534*1.1</f>
        <v>331.12464</v>
      </c>
      <c r="M534" s="13" t="s">
        <v>1663</v>
      </c>
      <c r="N534" s="18" t="s">
        <v>1664</v>
      </c>
      <c r="O534" s="19" t="s">
        <v>1667</v>
      </c>
      <c r="P534" s="20">
        <v>46297</v>
      </c>
    </row>
    <row r="535" customHeight="1" spans="1:16">
      <c r="A535" s="12" t="s">
        <v>1652</v>
      </c>
      <c r="B535" s="13" t="s">
        <v>1661</v>
      </c>
      <c r="C535" s="13" t="s">
        <v>1668</v>
      </c>
      <c r="D535" s="13" t="s">
        <v>524</v>
      </c>
      <c r="E535" s="13" t="s">
        <v>1654</v>
      </c>
      <c r="F535" s="14">
        <v>50</v>
      </c>
      <c r="G535" s="15">
        <v>510.39</v>
      </c>
      <c r="H535" s="16">
        <f>G535*0.1</f>
        <v>51.039</v>
      </c>
      <c r="I535" s="17">
        <f>G535*0.15</f>
        <v>76.5585</v>
      </c>
      <c r="J535" s="17">
        <f>G535+H535+I535</f>
        <v>637.9875</v>
      </c>
      <c r="K535" s="17">
        <f>J535*1.1</f>
        <v>701.78625</v>
      </c>
      <c r="M535" s="13" t="s">
        <v>1663</v>
      </c>
      <c r="N535" s="18" t="s">
        <v>1664</v>
      </c>
      <c r="O535" s="19" t="s">
        <v>1669</v>
      </c>
      <c r="P535" s="20">
        <v>46297</v>
      </c>
    </row>
    <row r="536" customHeight="1" spans="1:16">
      <c r="A536" s="12" t="s">
        <v>1652</v>
      </c>
      <c r="B536" s="13" t="s">
        <v>1661</v>
      </c>
      <c r="C536" s="13" t="s">
        <v>1670</v>
      </c>
      <c r="D536" s="13" t="s">
        <v>524</v>
      </c>
      <c r="E536" s="13" t="s">
        <v>1654</v>
      </c>
      <c r="F536" s="14">
        <v>100</v>
      </c>
      <c r="G536" s="15">
        <v>1020.77</v>
      </c>
      <c r="H536" s="16">
        <f>G536*0.1</f>
        <v>102.077</v>
      </c>
      <c r="I536" s="17">
        <f>G536*0.15</f>
        <v>153.1155</v>
      </c>
      <c r="J536" s="17">
        <f>G536+H536+I536</f>
        <v>1275.9625</v>
      </c>
      <c r="K536" s="17">
        <f>J536*1.1</f>
        <v>1403.55875</v>
      </c>
      <c r="M536" s="13" t="s">
        <v>1663</v>
      </c>
      <c r="N536" s="18" t="s">
        <v>1664</v>
      </c>
      <c r="O536" s="19" t="s">
        <v>1671</v>
      </c>
      <c r="P536" s="20">
        <v>46297</v>
      </c>
    </row>
    <row r="537" customHeight="1" spans="1:16">
      <c r="A537" s="12" t="s">
        <v>1652</v>
      </c>
      <c r="B537" s="13" t="s">
        <v>1661</v>
      </c>
      <c r="C537" s="13" t="s">
        <v>1672</v>
      </c>
      <c r="D537" s="13" t="s">
        <v>524</v>
      </c>
      <c r="E537" s="13" t="s">
        <v>1654</v>
      </c>
      <c r="F537" s="14">
        <v>20</v>
      </c>
      <c r="G537" s="15">
        <v>221.34</v>
      </c>
      <c r="H537" s="16">
        <f>G537*0.14</f>
        <v>30.9876</v>
      </c>
      <c r="I537" s="17">
        <f>G537*0.22</f>
        <v>48.6948</v>
      </c>
      <c r="J537" s="17">
        <f>G537+H537+I537</f>
        <v>301.0224</v>
      </c>
      <c r="K537" s="17">
        <f>J537*1.1</f>
        <v>331.12464</v>
      </c>
      <c r="M537" s="13" t="s">
        <v>1663</v>
      </c>
      <c r="N537" s="18" t="s">
        <v>1664</v>
      </c>
      <c r="O537" s="19" t="s">
        <v>1673</v>
      </c>
      <c r="P537" s="20">
        <v>46297</v>
      </c>
    </row>
    <row r="538" customHeight="1" spans="1:16">
      <c r="A538" s="12" t="s">
        <v>1652</v>
      </c>
      <c r="B538" s="13" t="s">
        <v>1661</v>
      </c>
      <c r="C538" s="13" t="s">
        <v>1674</v>
      </c>
      <c r="D538" s="13" t="s">
        <v>524</v>
      </c>
      <c r="E538" s="13" t="s">
        <v>1654</v>
      </c>
      <c r="F538" s="14">
        <v>50</v>
      </c>
      <c r="G538" s="15">
        <v>510.39</v>
      </c>
      <c r="H538" s="16">
        <f>G538*0.1</f>
        <v>51.039</v>
      </c>
      <c r="I538" s="17">
        <f>G538*0.15</f>
        <v>76.5585</v>
      </c>
      <c r="J538" s="17">
        <f>G538+H538+I538</f>
        <v>637.9875</v>
      </c>
      <c r="K538" s="17">
        <f>J538*1.1</f>
        <v>701.78625</v>
      </c>
      <c r="M538" s="13" t="s">
        <v>1663</v>
      </c>
      <c r="N538" s="18" t="s">
        <v>1664</v>
      </c>
      <c r="O538" s="19" t="s">
        <v>1675</v>
      </c>
      <c r="P538" s="20">
        <v>46297</v>
      </c>
    </row>
    <row r="539" customHeight="1" spans="1:16">
      <c r="A539" s="12" t="s">
        <v>1652</v>
      </c>
      <c r="B539" s="13" t="s">
        <v>1661</v>
      </c>
      <c r="C539" s="13" t="s">
        <v>1676</v>
      </c>
      <c r="D539" s="13" t="s">
        <v>524</v>
      </c>
      <c r="E539" s="13" t="s">
        <v>1654</v>
      </c>
      <c r="F539" s="14">
        <v>100</v>
      </c>
      <c r="G539" s="15">
        <v>1967.44</v>
      </c>
      <c r="H539" s="16">
        <f>G539*0.1</f>
        <v>196.744</v>
      </c>
      <c r="I539" s="17">
        <f>G539*0.15</f>
        <v>295.116</v>
      </c>
      <c r="J539" s="17">
        <f>G539+H539+I539</f>
        <v>2459.3</v>
      </c>
      <c r="K539" s="17">
        <f>J539*1.1</f>
        <v>2705.23</v>
      </c>
      <c r="M539" s="13" t="s">
        <v>1663</v>
      </c>
      <c r="N539" s="18" t="s">
        <v>1664</v>
      </c>
      <c r="O539" s="19" t="s">
        <v>1677</v>
      </c>
      <c r="P539" s="20">
        <v>46297</v>
      </c>
    </row>
    <row r="540" customHeight="1" spans="1:16">
      <c r="A540" s="12" t="s">
        <v>1652</v>
      </c>
      <c r="B540" s="13" t="s">
        <v>1661</v>
      </c>
      <c r="C540" s="13" t="s">
        <v>1678</v>
      </c>
      <c r="D540" s="13" t="s">
        <v>524</v>
      </c>
      <c r="E540" s="13" t="s">
        <v>1654</v>
      </c>
      <c r="F540" s="14">
        <v>20</v>
      </c>
      <c r="G540" s="15">
        <v>411.39</v>
      </c>
      <c r="H540" s="16">
        <f>G540*0.14</f>
        <v>57.5946</v>
      </c>
      <c r="I540" s="17">
        <f>G540*0.22</f>
        <v>90.5058</v>
      </c>
      <c r="J540" s="17">
        <f>G540+H540+I540</f>
        <v>559.4904</v>
      </c>
      <c r="K540" s="17">
        <f>J540*1.1</f>
        <v>615.43944</v>
      </c>
      <c r="M540" s="13" t="s">
        <v>1663</v>
      </c>
      <c r="N540" s="18" t="s">
        <v>1664</v>
      </c>
      <c r="O540" s="19" t="s">
        <v>1679</v>
      </c>
      <c r="P540" s="20">
        <v>46297</v>
      </c>
    </row>
    <row r="541" customHeight="1" spans="1:16">
      <c r="A541" s="12" t="s">
        <v>1652</v>
      </c>
      <c r="B541" s="13" t="s">
        <v>1661</v>
      </c>
      <c r="C541" s="13" t="s">
        <v>1680</v>
      </c>
      <c r="D541" s="13" t="s">
        <v>524</v>
      </c>
      <c r="E541" s="13" t="s">
        <v>1654</v>
      </c>
      <c r="F541" s="14">
        <v>50</v>
      </c>
      <c r="G541" s="15">
        <v>983.72</v>
      </c>
      <c r="H541" s="16">
        <f>G541*0.1</f>
        <v>98.372</v>
      </c>
      <c r="I541" s="17">
        <f>G541*0.15</f>
        <v>147.558</v>
      </c>
      <c r="J541" s="17">
        <f>G541+H541+I541</f>
        <v>1229.65</v>
      </c>
      <c r="K541" s="17">
        <f>J541*1.1</f>
        <v>1352.615</v>
      </c>
      <c r="M541" s="13" t="s">
        <v>1663</v>
      </c>
      <c r="N541" s="18" t="s">
        <v>1664</v>
      </c>
      <c r="O541" s="19" t="s">
        <v>1681</v>
      </c>
      <c r="P541" s="20">
        <v>46297</v>
      </c>
    </row>
    <row r="542" customHeight="1" spans="1:16">
      <c r="A542" s="12" t="s">
        <v>1652</v>
      </c>
      <c r="B542" s="13" t="s">
        <v>1661</v>
      </c>
      <c r="C542" s="13" t="s">
        <v>1682</v>
      </c>
      <c r="D542" s="13" t="s">
        <v>524</v>
      </c>
      <c r="E542" s="13" t="s">
        <v>1654</v>
      </c>
      <c r="F542" s="14">
        <v>100</v>
      </c>
      <c r="G542" s="15">
        <v>1967.44</v>
      </c>
      <c r="H542" s="16">
        <f>G542*0.1</f>
        <v>196.744</v>
      </c>
      <c r="I542" s="17">
        <f>G542*0.15</f>
        <v>295.116</v>
      </c>
      <c r="J542" s="17">
        <f>G542+H542+I542</f>
        <v>2459.3</v>
      </c>
      <c r="K542" s="17">
        <f>J542*1.1</f>
        <v>2705.23</v>
      </c>
      <c r="M542" s="13" t="s">
        <v>1663</v>
      </c>
      <c r="N542" s="18" t="s">
        <v>1664</v>
      </c>
      <c r="O542" s="19" t="s">
        <v>1683</v>
      </c>
      <c r="P542" s="20">
        <v>46297</v>
      </c>
    </row>
    <row r="543" customHeight="1" spans="1:16">
      <c r="A543" s="12" t="s">
        <v>1652</v>
      </c>
      <c r="B543" s="13" t="s">
        <v>1661</v>
      </c>
      <c r="C543" s="13" t="s">
        <v>1684</v>
      </c>
      <c r="D543" s="13" t="s">
        <v>524</v>
      </c>
      <c r="E543" s="13" t="s">
        <v>1654</v>
      </c>
      <c r="F543" s="14">
        <v>50</v>
      </c>
      <c r="G543" s="15">
        <v>983.72</v>
      </c>
      <c r="H543" s="16">
        <f>G543*0.1</f>
        <v>98.372</v>
      </c>
      <c r="I543" s="17">
        <f>G543*0.15</f>
        <v>147.558</v>
      </c>
      <c r="J543" s="17">
        <f>G543+H543+I543</f>
        <v>1229.65</v>
      </c>
      <c r="K543" s="17">
        <f>J543*1.1</f>
        <v>1352.615</v>
      </c>
      <c r="M543" s="13" t="s">
        <v>1663</v>
      </c>
      <c r="N543" s="18" t="s">
        <v>1664</v>
      </c>
      <c r="O543" s="19" t="s">
        <v>1685</v>
      </c>
      <c r="P543" s="20">
        <v>46297</v>
      </c>
    </row>
    <row r="544" customHeight="1" spans="1:16">
      <c r="A544" s="12" t="s">
        <v>1652</v>
      </c>
      <c r="B544" s="13" t="s">
        <v>1661</v>
      </c>
      <c r="C544" s="13" t="s">
        <v>1686</v>
      </c>
      <c r="D544" s="13" t="s">
        <v>524</v>
      </c>
      <c r="E544" s="13" t="s">
        <v>1654</v>
      </c>
      <c r="F544" s="14">
        <v>20</v>
      </c>
      <c r="G544" s="15">
        <v>281.86</v>
      </c>
      <c r="H544" s="16">
        <f>G544*0.14</f>
        <v>39.4604</v>
      </c>
      <c r="I544" s="17">
        <f>G544*0.22</f>
        <v>62.0092</v>
      </c>
      <c r="J544" s="17">
        <f>G544+H544+I544</f>
        <v>383.3296</v>
      </c>
      <c r="K544" s="17">
        <f>J544*1.1</f>
        <v>421.66256</v>
      </c>
      <c r="M544" s="13" t="s">
        <v>1663</v>
      </c>
      <c r="N544" s="18" t="s">
        <v>1664</v>
      </c>
      <c r="O544" s="19" t="s">
        <v>1687</v>
      </c>
      <c r="P544" s="20">
        <v>46297</v>
      </c>
    </row>
    <row r="545" customHeight="1" spans="1:16">
      <c r="A545" s="12" t="s">
        <v>1652</v>
      </c>
      <c r="B545" s="13" t="s">
        <v>1661</v>
      </c>
      <c r="C545" s="13" t="s">
        <v>1688</v>
      </c>
      <c r="D545" s="13" t="s">
        <v>524</v>
      </c>
      <c r="E545" s="13" t="s">
        <v>1654</v>
      </c>
      <c r="F545" s="14">
        <v>50</v>
      </c>
      <c r="G545" s="15">
        <v>683.75</v>
      </c>
      <c r="H545" s="16">
        <f>G545*0.1</f>
        <v>68.375</v>
      </c>
      <c r="I545" s="17">
        <f>G545*0.15</f>
        <v>102.5625</v>
      </c>
      <c r="J545" s="17">
        <f>G545+H545+I545</f>
        <v>854.6875</v>
      </c>
      <c r="K545" s="17">
        <f>J545*1.1</f>
        <v>940.15625</v>
      </c>
      <c r="M545" s="13" t="s">
        <v>1663</v>
      </c>
      <c r="N545" s="18" t="s">
        <v>1664</v>
      </c>
      <c r="O545" s="19" t="s">
        <v>1689</v>
      </c>
      <c r="P545" s="20">
        <v>46297</v>
      </c>
    </row>
    <row r="546" customHeight="1" spans="1:16">
      <c r="A546" s="12" t="s">
        <v>1652</v>
      </c>
      <c r="B546" s="13" t="s">
        <v>1661</v>
      </c>
      <c r="C546" s="13" t="s">
        <v>1690</v>
      </c>
      <c r="D546" s="13" t="s">
        <v>524</v>
      </c>
      <c r="E546" s="13" t="s">
        <v>1654</v>
      </c>
      <c r="F546" s="14">
        <v>20</v>
      </c>
      <c r="G546" s="15">
        <v>281.86</v>
      </c>
      <c r="H546" s="16">
        <f>G546*0.14</f>
        <v>39.4604</v>
      </c>
      <c r="I546" s="17">
        <f>G546*0.22</f>
        <v>62.0092</v>
      </c>
      <c r="J546" s="17">
        <f>G546+H546+I546</f>
        <v>383.3296</v>
      </c>
      <c r="K546" s="17">
        <f>J546*1.1</f>
        <v>421.66256</v>
      </c>
      <c r="M546" s="13" t="s">
        <v>1663</v>
      </c>
      <c r="N546" s="18" t="s">
        <v>1664</v>
      </c>
      <c r="O546" s="19" t="s">
        <v>1691</v>
      </c>
      <c r="P546" s="20">
        <v>46297</v>
      </c>
    </row>
    <row r="547" customHeight="1" spans="1:16">
      <c r="A547" s="12" t="s">
        <v>1652</v>
      </c>
      <c r="B547" s="13" t="s">
        <v>1661</v>
      </c>
      <c r="C547" s="13" t="s">
        <v>1692</v>
      </c>
      <c r="D547" s="13" t="s">
        <v>524</v>
      </c>
      <c r="E547" s="13" t="s">
        <v>1654</v>
      </c>
      <c r="F547" s="14">
        <v>50</v>
      </c>
      <c r="G547" s="15">
        <v>683.75</v>
      </c>
      <c r="H547" s="16">
        <f>G547*0.1</f>
        <v>68.375</v>
      </c>
      <c r="I547" s="17">
        <f>G547*0.15</f>
        <v>102.5625</v>
      </c>
      <c r="J547" s="17">
        <f>G547+H547+I547</f>
        <v>854.6875</v>
      </c>
      <c r="K547" s="17">
        <f>J547*1.1</f>
        <v>940.15625</v>
      </c>
      <c r="M547" s="13" t="s">
        <v>1663</v>
      </c>
      <c r="N547" s="18" t="s">
        <v>1664</v>
      </c>
      <c r="O547" s="19" t="s">
        <v>1693</v>
      </c>
      <c r="P547" s="20">
        <v>46297</v>
      </c>
    </row>
    <row r="548" customHeight="1" spans="1:16">
      <c r="A548" s="12" t="s">
        <v>1652</v>
      </c>
      <c r="B548" s="13" t="s">
        <v>1661</v>
      </c>
      <c r="C548" s="13" t="s">
        <v>1694</v>
      </c>
      <c r="D548" s="13" t="s">
        <v>524</v>
      </c>
      <c r="E548" s="13" t="s">
        <v>1654</v>
      </c>
      <c r="F548" s="14">
        <v>20</v>
      </c>
      <c r="G548" s="15">
        <v>393.88</v>
      </c>
      <c r="H548" s="16">
        <f>G548*0.14</f>
        <v>55.1432</v>
      </c>
      <c r="I548" s="17">
        <f>G548*0.22</f>
        <v>86.6536</v>
      </c>
      <c r="J548" s="17">
        <f>G548+H548+I548</f>
        <v>535.6768</v>
      </c>
      <c r="K548" s="17">
        <f>J548*1.1</f>
        <v>589.24448</v>
      </c>
      <c r="M548" s="13" t="s">
        <v>1663</v>
      </c>
      <c r="N548" s="18" t="s">
        <v>1664</v>
      </c>
      <c r="O548" s="19" t="s">
        <v>1695</v>
      </c>
      <c r="P548" s="20">
        <v>46297</v>
      </c>
    </row>
    <row r="549" customHeight="1" spans="1:16">
      <c r="A549" s="12" t="s">
        <v>1652</v>
      </c>
      <c r="B549" s="13" t="s">
        <v>1661</v>
      </c>
      <c r="C549" s="13" t="s">
        <v>1696</v>
      </c>
      <c r="D549" s="13" t="s">
        <v>524</v>
      </c>
      <c r="E549" s="13" t="s">
        <v>1654</v>
      </c>
      <c r="F549" s="14">
        <v>50</v>
      </c>
      <c r="G549" s="15">
        <v>984.7</v>
      </c>
      <c r="H549" s="16">
        <f>G549*0.1</f>
        <v>98.47</v>
      </c>
      <c r="I549" s="17">
        <f>G549*0.15</f>
        <v>147.705</v>
      </c>
      <c r="J549" s="17">
        <f>G549+H549+I549</f>
        <v>1230.875</v>
      </c>
      <c r="K549" s="17">
        <f>J549*1.1</f>
        <v>1353.9625</v>
      </c>
      <c r="M549" s="13" t="s">
        <v>1663</v>
      </c>
      <c r="N549" s="18" t="s">
        <v>1664</v>
      </c>
      <c r="O549" s="19" t="s">
        <v>1697</v>
      </c>
      <c r="P549" s="20">
        <v>46297</v>
      </c>
    </row>
    <row r="550" customHeight="1" spans="1:16">
      <c r="A550" s="12" t="s">
        <v>1652</v>
      </c>
      <c r="B550" s="13" t="s">
        <v>1661</v>
      </c>
      <c r="C550" s="13" t="s">
        <v>1698</v>
      </c>
      <c r="D550" s="13" t="s">
        <v>524</v>
      </c>
      <c r="E550" s="13" t="s">
        <v>1654</v>
      </c>
      <c r="F550" s="14">
        <v>20</v>
      </c>
      <c r="G550" s="15">
        <v>393.88</v>
      </c>
      <c r="H550" s="16">
        <f>G550*0.14</f>
        <v>55.1432</v>
      </c>
      <c r="I550" s="17">
        <f>G550*0.22</f>
        <v>86.6536</v>
      </c>
      <c r="J550" s="17">
        <f>G550+H550+I550</f>
        <v>535.6768</v>
      </c>
      <c r="K550" s="17">
        <f>J550*1.1</f>
        <v>589.24448</v>
      </c>
      <c r="M550" s="13" t="s">
        <v>1663</v>
      </c>
      <c r="N550" s="18" t="s">
        <v>1664</v>
      </c>
      <c r="O550" s="19" t="s">
        <v>1699</v>
      </c>
      <c r="P550" s="20">
        <v>46297</v>
      </c>
    </row>
    <row r="551" customHeight="1" spans="1:16">
      <c r="A551" s="12" t="s">
        <v>1652</v>
      </c>
      <c r="B551" s="13" t="s">
        <v>1661</v>
      </c>
      <c r="C551" s="13" t="s">
        <v>1700</v>
      </c>
      <c r="D551" s="13" t="s">
        <v>524</v>
      </c>
      <c r="E551" s="13" t="s">
        <v>1654</v>
      </c>
      <c r="F551" s="14">
        <v>50</v>
      </c>
      <c r="G551" s="15">
        <v>984.7</v>
      </c>
      <c r="H551" s="16">
        <f>G551*0.1</f>
        <v>98.47</v>
      </c>
      <c r="I551" s="17">
        <f>G551*0.15</f>
        <v>147.705</v>
      </c>
      <c r="J551" s="17">
        <f>G551+H551+I551</f>
        <v>1230.875</v>
      </c>
      <c r="K551" s="17">
        <f>J551*1.1</f>
        <v>1353.9625</v>
      </c>
      <c r="M551" s="13" t="s">
        <v>1663</v>
      </c>
      <c r="N551" s="18" t="s">
        <v>1664</v>
      </c>
      <c r="O551" s="19" t="s">
        <v>1701</v>
      </c>
      <c r="P551" s="20">
        <v>46297</v>
      </c>
    </row>
    <row r="552" customHeight="1" spans="1:16">
      <c r="A552" s="12" t="s">
        <v>1652</v>
      </c>
      <c r="B552" s="13" t="s">
        <v>1702</v>
      </c>
      <c r="C552" s="13" t="s">
        <v>1703</v>
      </c>
      <c r="D552" s="13" t="s">
        <v>1704</v>
      </c>
      <c r="E552" s="13" t="s">
        <v>1654</v>
      </c>
      <c r="F552" s="14">
        <v>90</v>
      </c>
      <c r="G552" s="15">
        <v>99.89</v>
      </c>
      <c r="H552" s="16">
        <f>G552*0.17</f>
        <v>16.9813</v>
      </c>
      <c r="I552" s="17">
        <f>G552*0.3</f>
        <v>29.967</v>
      </c>
      <c r="J552" s="17">
        <f>G552+H552+I552</f>
        <v>146.8383</v>
      </c>
      <c r="K552" s="17">
        <f>J552*1.1</f>
        <v>161.52213</v>
      </c>
      <c r="M552" s="13" t="s">
        <v>1705</v>
      </c>
      <c r="N552" s="18" t="s">
        <v>1706</v>
      </c>
      <c r="O552" s="19" t="s">
        <v>1707</v>
      </c>
      <c r="P552" s="20">
        <v>46302</v>
      </c>
    </row>
    <row r="553" customHeight="1" spans="1:16">
      <c r="A553" s="12" t="s">
        <v>1652</v>
      </c>
      <c r="B553" s="13" t="s">
        <v>1708</v>
      </c>
      <c r="C553" s="13" t="s">
        <v>1709</v>
      </c>
      <c r="D553" s="13" t="s">
        <v>19</v>
      </c>
      <c r="E553" s="13" t="s">
        <v>1654</v>
      </c>
      <c r="F553" s="14">
        <v>80</v>
      </c>
      <c r="G553" s="15">
        <v>222.2</v>
      </c>
      <c r="H553" s="16">
        <f>G553*0.14</f>
        <v>31.108</v>
      </c>
      <c r="I553" s="17">
        <f>G553*0.22</f>
        <v>48.884</v>
      </c>
      <c r="J553" s="17">
        <f>G553+H553+I553</f>
        <v>302.192</v>
      </c>
      <c r="K553" s="17">
        <f>J553*1.1</f>
        <v>332.4112</v>
      </c>
      <c r="M553" s="13" t="s">
        <v>1710</v>
      </c>
      <c r="N553" s="18" t="s">
        <v>1711</v>
      </c>
      <c r="O553" s="19" t="s">
        <v>1712</v>
      </c>
      <c r="P553" s="20">
        <v>46303</v>
      </c>
    </row>
    <row r="554" customHeight="1" spans="1:16">
      <c r="A554" s="12" t="s">
        <v>1652</v>
      </c>
      <c r="B554" s="13" t="s">
        <v>1708</v>
      </c>
      <c r="C554" s="13" t="s">
        <v>1713</v>
      </c>
      <c r="D554" s="13" t="s">
        <v>19</v>
      </c>
      <c r="E554" s="13" t="s">
        <v>1654</v>
      </c>
      <c r="F554" s="14">
        <v>80</v>
      </c>
      <c r="G554" s="15">
        <v>222.2</v>
      </c>
      <c r="H554" s="16">
        <f>G554*0.14</f>
        <v>31.108</v>
      </c>
      <c r="I554" s="17">
        <f>G554*0.22</f>
        <v>48.884</v>
      </c>
      <c r="J554" s="17">
        <f>G554+H554+I554</f>
        <v>302.192</v>
      </c>
      <c r="K554" s="17">
        <f>J554*1.1</f>
        <v>332.4112</v>
      </c>
      <c r="M554" s="13" t="s">
        <v>1714</v>
      </c>
      <c r="N554" s="18" t="s">
        <v>1711</v>
      </c>
      <c r="O554" s="19" t="s">
        <v>1715</v>
      </c>
      <c r="P554" s="20">
        <v>46303</v>
      </c>
    </row>
    <row r="555" customHeight="1" spans="1:16">
      <c r="A555" s="12" t="s">
        <v>1652</v>
      </c>
      <c r="B555" s="13" t="s">
        <v>1708</v>
      </c>
      <c r="C555" s="13" t="s">
        <v>1716</v>
      </c>
      <c r="D555" s="13" t="s">
        <v>19</v>
      </c>
      <c r="E555" s="13" t="s">
        <v>1654</v>
      </c>
      <c r="F555" s="14">
        <v>80</v>
      </c>
      <c r="G555" s="15">
        <v>222.2</v>
      </c>
      <c r="H555" s="16">
        <f>G555*0.14</f>
        <v>31.108</v>
      </c>
      <c r="I555" s="17">
        <f>G555*0.22</f>
        <v>48.884</v>
      </c>
      <c r="J555" s="17">
        <f>G555+H555+I555</f>
        <v>302.192</v>
      </c>
      <c r="K555" s="17">
        <f>J555*1.1</f>
        <v>332.4112</v>
      </c>
      <c r="M555" s="13" t="s">
        <v>1714</v>
      </c>
      <c r="N555" s="18" t="s">
        <v>1711</v>
      </c>
      <c r="O555" s="19" t="s">
        <v>1717</v>
      </c>
      <c r="P555" s="20">
        <v>46303</v>
      </c>
    </row>
    <row r="556" customHeight="1" spans="1:16">
      <c r="A556" s="12" t="s">
        <v>1718</v>
      </c>
      <c r="B556" s="13" t="s">
        <v>1718</v>
      </c>
      <c r="C556" s="13" t="s">
        <v>1719</v>
      </c>
      <c r="D556" s="13" t="s">
        <v>509</v>
      </c>
      <c r="E556" s="13" t="s">
        <v>1720</v>
      </c>
      <c r="F556" s="14">
        <v>10</v>
      </c>
      <c r="G556" s="15">
        <v>10.66</v>
      </c>
      <c r="H556" s="16">
        <f>G556*0.17</f>
        <v>1.8122</v>
      </c>
      <c r="I556" s="17">
        <f>G556*0.3</f>
        <v>3.198</v>
      </c>
      <c r="J556" s="17">
        <f>G556+H556+I556</f>
        <v>15.6702</v>
      </c>
      <c r="K556" s="17">
        <f>J556*1.1</f>
        <v>17.23722</v>
      </c>
      <c r="M556" s="13" t="s">
        <v>1721</v>
      </c>
      <c r="N556" s="18" t="s">
        <v>1722</v>
      </c>
      <c r="O556" s="19" t="s">
        <v>1723</v>
      </c>
      <c r="P556" s="20">
        <v>46297</v>
      </c>
    </row>
    <row r="557" customHeight="1" spans="1:16">
      <c r="A557" s="12" t="s">
        <v>1718</v>
      </c>
      <c r="B557" s="13" t="s">
        <v>1718</v>
      </c>
      <c r="C557" s="13" t="s">
        <v>1724</v>
      </c>
      <c r="D557" s="13" t="s">
        <v>31</v>
      </c>
      <c r="E557" s="13" t="s">
        <v>1720</v>
      </c>
      <c r="F557" s="14">
        <v>20</v>
      </c>
      <c r="G557" s="15">
        <v>55.33</v>
      </c>
      <c r="H557" s="16">
        <f>G557*0.17</f>
        <v>9.4061</v>
      </c>
      <c r="I557" s="17">
        <f>G557*0.3</f>
        <v>16.599</v>
      </c>
      <c r="J557" s="17">
        <f>G557+H557+I557</f>
        <v>81.3351</v>
      </c>
      <c r="K557" s="17">
        <f>J557*1.1</f>
        <v>89.46861</v>
      </c>
      <c r="M557" s="13" t="s">
        <v>1725</v>
      </c>
      <c r="N557" s="18" t="s">
        <v>1726</v>
      </c>
      <c r="O557" s="19" t="s">
        <v>1727</v>
      </c>
      <c r="P557" s="20">
        <v>46300</v>
      </c>
    </row>
    <row r="558" customHeight="1" spans="1:16">
      <c r="A558" s="12" t="s">
        <v>1718</v>
      </c>
      <c r="B558" s="13" t="s">
        <v>1728</v>
      </c>
      <c r="C558" s="13" t="s">
        <v>1729</v>
      </c>
      <c r="D558" s="13" t="s">
        <v>1730</v>
      </c>
      <c r="E558" s="13" t="s">
        <v>1720</v>
      </c>
      <c r="F558" s="14">
        <v>10</v>
      </c>
      <c r="G558" s="15">
        <v>21.91</v>
      </c>
      <c r="H558" s="16">
        <f>G558*0.17</f>
        <v>3.7247</v>
      </c>
      <c r="I558" s="17">
        <f>G558*0.3</f>
        <v>6.573</v>
      </c>
      <c r="J558" s="17">
        <f>G558+H558+I558</f>
        <v>32.2077</v>
      </c>
      <c r="K558" s="17">
        <f>J558*1.1</f>
        <v>35.42847</v>
      </c>
      <c r="M558" s="13" t="s">
        <v>1731</v>
      </c>
      <c r="N558" s="18" t="s">
        <v>1732</v>
      </c>
      <c r="O558" s="19" t="s">
        <v>1733</v>
      </c>
      <c r="P558" s="20">
        <v>46301</v>
      </c>
    </row>
    <row r="559" customHeight="1" spans="1:16">
      <c r="A559" s="12" t="s">
        <v>1718</v>
      </c>
      <c r="B559" s="13" t="s">
        <v>1728</v>
      </c>
      <c r="C559" s="13" t="s">
        <v>281</v>
      </c>
      <c r="D559" s="13" t="s">
        <v>1730</v>
      </c>
      <c r="E559" s="13" t="s">
        <v>1720</v>
      </c>
      <c r="F559" s="14">
        <v>20</v>
      </c>
      <c r="G559" s="15">
        <v>45.57</v>
      </c>
      <c r="H559" s="16">
        <f>G559*0.17</f>
        <v>7.7469</v>
      </c>
      <c r="I559" s="17">
        <f>G559*0.3</f>
        <v>13.671</v>
      </c>
      <c r="J559" s="17">
        <f>G559+H559+I559</f>
        <v>66.9879</v>
      </c>
      <c r="K559" s="17">
        <f>J559*1.1</f>
        <v>73.68669</v>
      </c>
      <c r="M559" s="13" t="s">
        <v>1731</v>
      </c>
      <c r="N559" s="18" t="s">
        <v>1734</v>
      </c>
      <c r="O559" s="19" t="s">
        <v>1735</v>
      </c>
      <c r="P559" s="20">
        <v>46301</v>
      </c>
    </row>
    <row r="560" customHeight="1" spans="1:16">
      <c r="A560" s="12" t="s">
        <v>1718</v>
      </c>
      <c r="B560" s="13" t="s">
        <v>1736</v>
      </c>
      <c r="C560" s="13" t="s">
        <v>281</v>
      </c>
      <c r="D560" s="13" t="s">
        <v>358</v>
      </c>
      <c r="E560" s="13" t="s">
        <v>1720</v>
      </c>
      <c r="F560" s="14">
        <v>20</v>
      </c>
      <c r="G560" s="15">
        <v>32.38</v>
      </c>
      <c r="H560" s="16">
        <f>G560*0.17</f>
        <v>5.5046</v>
      </c>
      <c r="I560" s="17">
        <f>G560*0.3</f>
        <v>9.714</v>
      </c>
      <c r="J560" s="17">
        <f>G560+H560+I560</f>
        <v>47.5986</v>
      </c>
      <c r="K560" s="17">
        <f>J560*1.1</f>
        <v>52.35846</v>
      </c>
      <c r="M560" s="13" t="s">
        <v>1737</v>
      </c>
      <c r="N560" s="18" t="s">
        <v>1738</v>
      </c>
      <c r="O560" s="19" t="s">
        <v>1739</v>
      </c>
      <c r="P560" s="20">
        <v>46296</v>
      </c>
    </row>
    <row r="561" customHeight="1" spans="1:16">
      <c r="A561" s="12" t="s">
        <v>1718</v>
      </c>
      <c r="B561" s="13" t="s">
        <v>1736</v>
      </c>
      <c r="C561" s="13" t="s">
        <v>1740</v>
      </c>
      <c r="D561" s="13" t="s">
        <v>358</v>
      </c>
      <c r="E561" s="13" t="s">
        <v>1720</v>
      </c>
      <c r="F561" s="14">
        <v>30</v>
      </c>
      <c r="G561" s="15">
        <v>49.37</v>
      </c>
      <c r="H561" s="16">
        <f>G561*0.17</f>
        <v>8.3929</v>
      </c>
      <c r="I561" s="17">
        <f>G561*0.3</f>
        <v>14.811</v>
      </c>
      <c r="J561" s="17">
        <f>G561+H561+I561</f>
        <v>72.5739</v>
      </c>
      <c r="K561" s="17">
        <f>J561*1.1</f>
        <v>79.83129</v>
      </c>
      <c r="M561" s="13" t="s">
        <v>1737</v>
      </c>
      <c r="N561" s="18" t="s">
        <v>1738</v>
      </c>
      <c r="O561" s="19" t="s">
        <v>1741</v>
      </c>
      <c r="P561" s="20">
        <v>46296</v>
      </c>
    </row>
    <row r="562" customHeight="1" spans="1:16">
      <c r="A562" s="12" t="s">
        <v>1742</v>
      </c>
      <c r="B562" s="13" t="s">
        <v>1742</v>
      </c>
      <c r="C562" s="13" t="s">
        <v>1743</v>
      </c>
      <c r="D562" s="13" t="s">
        <v>31</v>
      </c>
      <c r="E562" s="13" t="s">
        <v>1744</v>
      </c>
      <c r="F562" s="14">
        <v>10</v>
      </c>
      <c r="G562" s="15">
        <v>218.82</v>
      </c>
      <c r="H562" s="16">
        <f>G562*0.14</f>
        <v>30.6348</v>
      </c>
      <c r="I562" s="17">
        <f>G562*0.22</f>
        <v>48.1404</v>
      </c>
      <c r="J562" s="17">
        <f>G562+H562+I562</f>
        <v>297.5952</v>
      </c>
      <c r="K562" s="17">
        <f>J562*1.1</f>
        <v>327.35472</v>
      </c>
      <c r="M562" s="13" t="s">
        <v>1745</v>
      </c>
      <c r="N562" s="18" t="s">
        <v>1746</v>
      </c>
      <c r="O562" s="19" t="s">
        <v>1747</v>
      </c>
      <c r="P562" s="20">
        <v>46300</v>
      </c>
    </row>
    <row r="563" customHeight="1" spans="1:16">
      <c r="A563" s="12" t="s">
        <v>1748</v>
      </c>
      <c r="B563" s="13" t="s">
        <v>1749</v>
      </c>
      <c r="C563" s="13" t="s">
        <v>1750</v>
      </c>
      <c r="D563" s="13" t="s">
        <v>899</v>
      </c>
      <c r="E563" s="13" t="s">
        <v>1751</v>
      </c>
      <c r="F563" s="14">
        <v>25</v>
      </c>
      <c r="G563" s="15">
        <v>3671.52</v>
      </c>
      <c r="H563" s="16">
        <f>G563*0.1</f>
        <v>367.152</v>
      </c>
      <c r="I563" s="17">
        <f>G563*0.15</f>
        <v>550.728</v>
      </c>
      <c r="J563" s="17">
        <f>G563+H563+I563</f>
        <v>4589.4</v>
      </c>
      <c r="K563" s="17">
        <f>J563*1.1</f>
        <v>5048.34</v>
      </c>
      <c r="M563" s="13" t="s">
        <v>1752</v>
      </c>
      <c r="N563" s="18" t="s">
        <v>1753</v>
      </c>
      <c r="O563" s="19" t="s">
        <v>1754</v>
      </c>
      <c r="P563" s="20">
        <v>46301</v>
      </c>
    </row>
    <row r="564" customHeight="1" spans="1:16">
      <c r="A564" s="12" t="s">
        <v>1755</v>
      </c>
      <c r="B564" s="13" t="s">
        <v>1755</v>
      </c>
      <c r="C564" s="13" t="s">
        <v>1756</v>
      </c>
      <c r="D564" s="13" t="s">
        <v>1003</v>
      </c>
      <c r="E564" s="13" t="s">
        <v>1757</v>
      </c>
      <c r="F564" s="14">
        <v>10</v>
      </c>
      <c r="G564" s="15">
        <v>82.84</v>
      </c>
      <c r="H564" s="16">
        <f>G564*0.17</f>
        <v>14.0828</v>
      </c>
      <c r="I564" s="17">
        <f>G564*0.3</f>
        <v>24.852</v>
      </c>
      <c r="J564" s="17">
        <f>G564+H564+I564</f>
        <v>121.7748</v>
      </c>
      <c r="K564" s="17">
        <f>J564*1.1</f>
        <v>133.95228</v>
      </c>
      <c r="M564" s="13" t="s">
        <v>1758</v>
      </c>
      <c r="N564" s="18" t="s">
        <v>1759</v>
      </c>
      <c r="O564" s="19" t="s">
        <v>1760</v>
      </c>
      <c r="P564" s="20">
        <v>46307</v>
      </c>
    </row>
    <row r="565" customHeight="1" spans="1:16">
      <c r="A565" s="12" t="s">
        <v>1755</v>
      </c>
      <c r="B565" s="13" t="s">
        <v>1755</v>
      </c>
      <c r="C565" s="13" t="s">
        <v>1761</v>
      </c>
      <c r="D565" s="13" t="s">
        <v>1003</v>
      </c>
      <c r="E565" s="13" t="s">
        <v>1757</v>
      </c>
      <c r="F565" s="14">
        <v>10</v>
      </c>
      <c r="G565" s="15">
        <v>82.84</v>
      </c>
      <c r="H565" s="16">
        <f>G565*0.17</f>
        <v>14.0828</v>
      </c>
      <c r="I565" s="17">
        <f>G565*0.3</f>
        <v>24.852</v>
      </c>
      <c r="J565" s="17">
        <f>G565+H565+I565</f>
        <v>121.7748</v>
      </c>
      <c r="K565" s="17">
        <f>J565*1.1</f>
        <v>133.95228</v>
      </c>
      <c r="M565" s="13" t="s">
        <v>1758</v>
      </c>
      <c r="N565" s="18" t="s">
        <v>1759</v>
      </c>
      <c r="O565" s="19" t="s">
        <v>1762</v>
      </c>
      <c r="P565" s="20">
        <v>46307</v>
      </c>
    </row>
    <row r="566" customHeight="1" spans="1:16">
      <c r="A566" s="12" t="s">
        <v>1755</v>
      </c>
      <c r="B566" s="13" t="s">
        <v>1755</v>
      </c>
      <c r="C566" s="13" t="s">
        <v>1761</v>
      </c>
      <c r="D566" s="13" t="s">
        <v>1003</v>
      </c>
      <c r="E566" s="13" t="s">
        <v>1757</v>
      </c>
      <c r="F566" s="14">
        <v>10</v>
      </c>
      <c r="G566" s="15">
        <v>82.84</v>
      </c>
      <c r="H566" s="16">
        <f>G566*0.17</f>
        <v>14.0828</v>
      </c>
      <c r="I566" s="17">
        <f>G566*0.3</f>
        <v>24.852</v>
      </c>
      <c r="J566" s="17">
        <f>G566+H566+I566</f>
        <v>121.7748</v>
      </c>
      <c r="K566" s="17">
        <f>J566*1.1</f>
        <v>133.95228</v>
      </c>
      <c r="M566" s="13" t="s">
        <v>1758</v>
      </c>
      <c r="N566" s="18" t="s">
        <v>1759</v>
      </c>
      <c r="O566" s="19" t="s">
        <v>1763</v>
      </c>
      <c r="P566" s="20">
        <v>46307</v>
      </c>
    </row>
    <row r="567" customHeight="1" spans="1:16">
      <c r="A567" s="12" t="s">
        <v>1755</v>
      </c>
      <c r="B567" s="13" t="s">
        <v>1755</v>
      </c>
      <c r="C567" s="13" t="s">
        <v>1764</v>
      </c>
      <c r="D567" s="13" t="s">
        <v>31</v>
      </c>
      <c r="E567" s="13" t="s">
        <v>1757</v>
      </c>
      <c r="F567" s="14">
        <v>10</v>
      </c>
      <c r="G567" s="15">
        <v>113.44</v>
      </c>
      <c r="H567" s="16">
        <f>G567*0.14</f>
        <v>15.8816</v>
      </c>
      <c r="I567" s="17">
        <f>G567*0.22</f>
        <v>24.9568</v>
      </c>
      <c r="J567" s="17">
        <f>G567+H567+I567</f>
        <v>154.2784</v>
      </c>
      <c r="K567" s="17">
        <f>J567*1.1</f>
        <v>169.70624</v>
      </c>
      <c r="M567" s="13" t="s">
        <v>1765</v>
      </c>
      <c r="N567" s="18" t="s">
        <v>1766</v>
      </c>
      <c r="O567" s="19" t="s">
        <v>1767</v>
      </c>
      <c r="P567" s="20">
        <v>46302</v>
      </c>
    </row>
    <row r="568" customHeight="1" spans="1:16">
      <c r="A568" s="12" t="s">
        <v>1768</v>
      </c>
      <c r="B568" s="13" t="s">
        <v>1768</v>
      </c>
      <c r="C568" s="13" t="s">
        <v>1769</v>
      </c>
      <c r="D568" s="13" t="s">
        <v>1770</v>
      </c>
      <c r="E568" s="13" t="s">
        <v>1771</v>
      </c>
      <c r="F568" s="14">
        <v>10</v>
      </c>
      <c r="G568" s="15">
        <v>45.65</v>
      </c>
      <c r="H568" s="16">
        <f>G568*0.17</f>
        <v>7.7605</v>
      </c>
      <c r="I568" s="17">
        <f>G568*0.3</f>
        <v>13.695</v>
      </c>
      <c r="J568" s="17">
        <f>G568+H568+I568</f>
        <v>67.1055</v>
      </c>
      <c r="K568" s="17">
        <f>J568*1.1</f>
        <v>73.81605</v>
      </c>
      <c r="M568" s="13" t="s">
        <v>1772</v>
      </c>
      <c r="N568" s="18" t="s">
        <v>1773</v>
      </c>
      <c r="O568" s="19" t="s">
        <v>1774</v>
      </c>
      <c r="P568" s="20">
        <v>46307</v>
      </c>
    </row>
    <row r="569" customHeight="1" spans="1:16">
      <c r="A569" s="12" t="s">
        <v>1775</v>
      </c>
      <c r="B569" s="13" t="s">
        <v>1776</v>
      </c>
      <c r="C569" s="13" t="s">
        <v>1777</v>
      </c>
      <c r="D569" s="13" t="s">
        <v>1576</v>
      </c>
      <c r="E569" s="13" t="s">
        <v>1778</v>
      </c>
      <c r="F569" s="14">
        <v>1</v>
      </c>
      <c r="G569" s="15">
        <v>259.19</v>
      </c>
      <c r="H569" s="16">
        <f>G569*0.14</f>
        <v>36.2866</v>
      </c>
      <c r="I569" s="17">
        <f>G569*0.22</f>
        <v>57.0218</v>
      </c>
      <c r="J569" s="17">
        <f>G569+H569+I569</f>
        <v>352.4984</v>
      </c>
      <c r="K569" s="17">
        <f>J569*1.1</f>
        <v>387.74824</v>
      </c>
      <c r="M569" s="13" t="s">
        <v>1779</v>
      </c>
      <c r="N569" s="18" t="s">
        <v>1780</v>
      </c>
      <c r="O569" s="19" t="s">
        <v>1781</v>
      </c>
      <c r="P569" s="20">
        <v>46296</v>
      </c>
    </row>
    <row r="570" customHeight="1" spans="1:16">
      <c r="A570" s="12" t="s">
        <v>1775</v>
      </c>
      <c r="B570" s="13" t="s">
        <v>1776</v>
      </c>
      <c r="C570" s="13" t="s">
        <v>1782</v>
      </c>
      <c r="D570" s="13" t="s">
        <v>1576</v>
      </c>
      <c r="E570" s="13" t="s">
        <v>1778</v>
      </c>
      <c r="F570" s="14">
        <v>1</v>
      </c>
      <c r="G570" s="15">
        <v>141.33</v>
      </c>
      <c r="H570" s="16">
        <f>G570*0.14</f>
        <v>19.7862</v>
      </c>
      <c r="I570" s="17">
        <f>G570*0.22</f>
        <v>31.0926</v>
      </c>
      <c r="J570" s="17">
        <f>G570+H570+I570</f>
        <v>192.2088</v>
      </c>
      <c r="K570" s="17">
        <f>J570*1.1</f>
        <v>211.42968</v>
      </c>
      <c r="M570" s="13" t="s">
        <v>1779</v>
      </c>
      <c r="N570" s="18" t="s">
        <v>1780</v>
      </c>
      <c r="O570" s="19" t="s">
        <v>1783</v>
      </c>
      <c r="P570" s="20">
        <v>46296</v>
      </c>
    </row>
    <row r="571" customHeight="1" spans="1:16">
      <c r="A571" s="12" t="s">
        <v>1784</v>
      </c>
      <c r="B571" s="13" t="s">
        <v>1785</v>
      </c>
      <c r="C571" s="13" t="s">
        <v>1786</v>
      </c>
      <c r="D571" s="13" t="s">
        <v>1787</v>
      </c>
      <c r="E571" s="13" t="s">
        <v>1788</v>
      </c>
      <c r="F571" s="14">
        <v>1</v>
      </c>
      <c r="G571" s="15">
        <v>471.42</v>
      </c>
      <c r="H571" s="16">
        <f>G571*0.14</f>
        <v>65.9988</v>
      </c>
      <c r="I571" s="17">
        <f>G571*0.22</f>
        <v>103.7124</v>
      </c>
      <c r="J571" s="17">
        <f>G571+H571+I571</f>
        <v>641.1312</v>
      </c>
      <c r="K571" s="17">
        <f>J571*1.1</f>
        <v>705.24432</v>
      </c>
      <c r="M571" s="13" t="s">
        <v>1789</v>
      </c>
      <c r="N571" s="18" t="s">
        <v>1790</v>
      </c>
      <c r="O571" s="19" t="s">
        <v>1791</v>
      </c>
      <c r="P571" s="20">
        <v>46297</v>
      </c>
    </row>
    <row r="572" customHeight="1" spans="1:16">
      <c r="A572" s="12" t="s">
        <v>1784</v>
      </c>
      <c r="B572" s="13" t="s">
        <v>1785</v>
      </c>
      <c r="C572" s="13" t="s">
        <v>1792</v>
      </c>
      <c r="D572" s="13" t="s">
        <v>1787</v>
      </c>
      <c r="E572" s="13" t="s">
        <v>1788</v>
      </c>
      <c r="F572" s="14">
        <v>1</v>
      </c>
      <c r="G572" s="15">
        <v>933.25</v>
      </c>
      <c r="H572" s="16">
        <f>G572*0.1</f>
        <v>93.325</v>
      </c>
      <c r="I572" s="17">
        <f>G572*0.15</f>
        <v>139.9875</v>
      </c>
      <c r="J572" s="17">
        <f>G572+H572+I572</f>
        <v>1166.5625</v>
      </c>
      <c r="K572" s="17">
        <f>J572*1.1</f>
        <v>1283.21875</v>
      </c>
      <c r="M572" s="13" t="s">
        <v>1789</v>
      </c>
      <c r="N572" s="18" t="s">
        <v>1790</v>
      </c>
      <c r="O572" s="19" t="s">
        <v>1793</v>
      </c>
      <c r="P572" s="20">
        <v>46297</v>
      </c>
    </row>
    <row r="573" customHeight="1" spans="1:16">
      <c r="A573" s="12" t="s">
        <v>1794</v>
      </c>
      <c r="B573" s="13" t="s">
        <v>1794</v>
      </c>
      <c r="C573" s="13" t="s">
        <v>1795</v>
      </c>
      <c r="D573" s="13" t="s">
        <v>282</v>
      </c>
      <c r="E573" s="13" t="s">
        <v>1796</v>
      </c>
      <c r="F573" s="14">
        <v>30</v>
      </c>
      <c r="G573" s="15">
        <v>179.14</v>
      </c>
      <c r="H573" s="16">
        <f>G573*0.14</f>
        <v>25.0796</v>
      </c>
      <c r="I573" s="17">
        <f>G573*0.22</f>
        <v>39.4108</v>
      </c>
      <c r="J573" s="17">
        <f>G573+H573+I573</f>
        <v>243.6304</v>
      </c>
      <c r="K573" s="17">
        <f>J573*1.1</f>
        <v>267.99344</v>
      </c>
      <c r="M573" s="13" t="s">
        <v>1797</v>
      </c>
      <c r="N573" s="18" t="s">
        <v>1798</v>
      </c>
      <c r="O573" s="19" t="s">
        <v>1799</v>
      </c>
      <c r="P573" s="20">
        <v>46303</v>
      </c>
    </row>
    <row r="574" customHeight="1" spans="1:16">
      <c r="A574" s="12" t="s">
        <v>1794</v>
      </c>
      <c r="B574" s="13" t="s">
        <v>1794</v>
      </c>
      <c r="C574" s="13" t="s">
        <v>1800</v>
      </c>
      <c r="D574" s="13" t="s">
        <v>282</v>
      </c>
      <c r="E574" s="13" t="s">
        <v>1796</v>
      </c>
      <c r="F574" s="14">
        <v>30</v>
      </c>
      <c r="G574" s="15">
        <v>179.14</v>
      </c>
      <c r="H574" s="16">
        <f>G574*0.14</f>
        <v>25.0796</v>
      </c>
      <c r="I574" s="17">
        <f>G574*0.22</f>
        <v>39.4108</v>
      </c>
      <c r="J574" s="17">
        <f>G574+H574+I574</f>
        <v>243.6304</v>
      </c>
      <c r="K574" s="17">
        <f>J574*1.1</f>
        <v>267.99344</v>
      </c>
      <c r="M574" s="13" t="s">
        <v>1801</v>
      </c>
      <c r="N574" s="18" t="s">
        <v>1798</v>
      </c>
      <c r="O574" s="19" t="s">
        <v>1802</v>
      </c>
      <c r="P574" s="20">
        <v>46303</v>
      </c>
    </row>
    <row r="575" customHeight="1" spans="1:16">
      <c r="A575" s="12" t="s">
        <v>1803</v>
      </c>
      <c r="B575" s="13" t="s">
        <v>1803</v>
      </c>
      <c r="C575" s="13" t="s">
        <v>1804</v>
      </c>
      <c r="D575" s="13" t="s">
        <v>1003</v>
      </c>
      <c r="E575" s="13" t="s">
        <v>1805</v>
      </c>
      <c r="F575" s="14">
        <v>10</v>
      </c>
      <c r="G575" s="15">
        <v>20.87</v>
      </c>
      <c r="H575" s="16">
        <f>G575*0.17</f>
        <v>3.5479</v>
      </c>
      <c r="I575" s="17">
        <f>G575*0.3</f>
        <v>6.261</v>
      </c>
      <c r="J575" s="17">
        <f>G575+H575+I575</f>
        <v>30.6789</v>
      </c>
      <c r="K575" s="17">
        <f>J575*1.1</f>
        <v>33.74679</v>
      </c>
      <c r="M575" s="13" t="s">
        <v>1806</v>
      </c>
      <c r="N575" s="18" t="s">
        <v>1807</v>
      </c>
      <c r="O575" s="19" t="s">
        <v>1808</v>
      </c>
      <c r="P575" s="20">
        <v>46307</v>
      </c>
    </row>
    <row r="576" customHeight="1" spans="1:16">
      <c r="A576" s="12" t="s">
        <v>1809</v>
      </c>
      <c r="B576" s="13" t="s">
        <v>1810</v>
      </c>
      <c r="C576" s="13" t="s">
        <v>1811</v>
      </c>
      <c r="D576" s="13" t="s">
        <v>104</v>
      </c>
      <c r="E576" s="13" t="s">
        <v>1812</v>
      </c>
      <c r="F576" s="14">
        <v>28</v>
      </c>
      <c r="G576" s="15">
        <v>4747.49</v>
      </c>
      <c r="H576" s="16">
        <f>G576*0.1</f>
        <v>474.749</v>
      </c>
      <c r="I576" s="17">
        <f>G576*0.15</f>
        <v>712.1235</v>
      </c>
      <c r="J576" s="17">
        <f>G576+H576+I576</f>
        <v>5934.3625</v>
      </c>
      <c r="K576" s="17">
        <f>J576*1.1</f>
        <v>6527.79875</v>
      </c>
      <c r="M576" s="13" t="s">
        <v>1813</v>
      </c>
      <c r="N576" s="18" t="s">
        <v>1814</v>
      </c>
      <c r="O576" s="19" t="s">
        <v>1815</v>
      </c>
      <c r="P576" s="20">
        <v>46308</v>
      </c>
    </row>
    <row r="577" customHeight="1" spans="1:16">
      <c r="A577" s="12" t="s">
        <v>1809</v>
      </c>
      <c r="B577" s="13" t="s">
        <v>1810</v>
      </c>
      <c r="C577" s="13" t="s">
        <v>1816</v>
      </c>
      <c r="D577" s="13" t="s">
        <v>104</v>
      </c>
      <c r="E577" s="13" t="s">
        <v>1812</v>
      </c>
      <c r="F577" s="14">
        <v>28</v>
      </c>
      <c r="G577" s="15">
        <v>4747.49</v>
      </c>
      <c r="H577" s="16">
        <f>G577*0.1</f>
        <v>474.749</v>
      </c>
      <c r="I577" s="17">
        <f>G577*0.15</f>
        <v>712.1235</v>
      </c>
      <c r="J577" s="17">
        <f>G577+H577+I577</f>
        <v>5934.3625</v>
      </c>
      <c r="K577" s="17">
        <f>J577*1.1</f>
        <v>6527.79875</v>
      </c>
      <c r="M577" s="13" t="s">
        <v>1813</v>
      </c>
      <c r="N577" s="18" t="s">
        <v>1814</v>
      </c>
      <c r="O577" s="19" t="s">
        <v>1817</v>
      </c>
      <c r="P577" s="20">
        <v>46308</v>
      </c>
    </row>
    <row r="578" customHeight="1" spans="1:16">
      <c r="A578" s="12" t="s">
        <v>1809</v>
      </c>
      <c r="B578" s="13" t="s">
        <v>1810</v>
      </c>
      <c r="C578" s="13" t="s">
        <v>1818</v>
      </c>
      <c r="D578" s="13" t="s">
        <v>104</v>
      </c>
      <c r="E578" s="13" t="s">
        <v>1812</v>
      </c>
      <c r="F578" s="14">
        <v>28</v>
      </c>
      <c r="G578" s="15">
        <v>4747.49</v>
      </c>
      <c r="H578" s="16">
        <f>G578*0.1</f>
        <v>474.749</v>
      </c>
      <c r="I578" s="17">
        <f>G578*0.15</f>
        <v>712.1235</v>
      </c>
      <c r="J578" s="17">
        <f>G578+H578+I578</f>
        <v>5934.3625</v>
      </c>
      <c r="K578" s="17">
        <f>J578*1.1</f>
        <v>6527.79875</v>
      </c>
      <c r="M578" s="13" t="s">
        <v>1813</v>
      </c>
      <c r="N578" s="18" t="s">
        <v>1814</v>
      </c>
      <c r="O578" s="19" t="s">
        <v>1819</v>
      </c>
      <c r="P578" s="20">
        <v>46308</v>
      </c>
    </row>
    <row r="579" customHeight="1" spans="1:16">
      <c r="A579" s="12" t="s">
        <v>1809</v>
      </c>
      <c r="B579" s="13" t="s">
        <v>1810</v>
      </c>
      <c r="C579" s="13" t="s">
        <v>1820</v>
      </c>
      <c r="D579" s="13" t="s">
        <v>104</v>
      </c>
      <c r="E579" s="13" t="s">
        <v>1812</v>
      </c>
      <c r="F579" s="14">
        <v>28</v>
      </c>
      <c r="G579" s="15">
        <v>5651.56</v>
      </c>
      <c r="H579" s="16">
        <f>G579*0.1</f>
        <v>565.156</v>
      </c>
      <c r="I579" s="17">
        <f>G579*0.15</f>
        <v>847.734</v>
      </c>
      <c r="J579" s="17">
        <f>G579+H579+I579</f>
        <v>7064.45</v>
      </c>
      <c r="K579" s="17">
        <f>J579*1.1</f>
        <v>7770.895</v>
      </c>
      <c r="M579" s="13" t="s">
        <v>1813</v>
      </c>
      <c r="N579" s="18" t="s">
        <v>1814</v>
      </c>
      <c r="O579" s="19" t="s">
        <v>1821</v>
      </c>
      <c r="P579" s="20">
        <v>46308</v>
      </c>
    </row>
    <row r="580" customHeight="1" spans="1:16">
      <c r="A580" s="12" t="s">
        <v>1809</v>
      </c>
      <c r="B580" s="13" t="s">
        <v>1810</v>
      </c>
      <c r="C580" s="13" t="s">
        <v>1822</v>
      </c>
      <c r="D580" s="13" t="s">
        <v>104</v>
      </c>
      <c r="E580" s="13" t="s">
        <v>1812</v>
      </c>
      <c r="F580" s="14">
        <v>28</v>
      </c>
      <c r="G580" s="15">
        <v>5651.56</v>
      </c>
      <c r="H580" s="16">
        <f>G580*0.1</f>
        <v>565.156</v>
      </c>
      <c r="I580" s="17">
        <f>G580*0.15</f>
        <v>847.734</v>
      </c>
      <c r="J580" s="17">
        <f>G580+H580+I580</f>
        <v>7064.45</v>
      </c>
      <c r="K580" s="17">
        <f>J580*1.1</f>
        <v>7770.895</v>
      </c>
      <c r="M580" s="13" t="s">
        <v>1813</v>
      </c>
      <c r="N580" s="18" t="s">
        <v>1814</v>
      </c>
      <c r="O580" s="19" t="s">
        <v>1823</v>
      </c>
      <c r="P580" s="20">
        <v>46308</v>
      </c>
    </row>
    <row r="581" customHeight="1" spans="1:16">
      <c r="A581" s="12" t="s">
        <v>1809</v>
      </c>
      <c r="B581" s="13" t="s">
        <v>1810</v>
      </c>
      <c r="C581" s="13" t="s">
        <v>1824</v>
      </c>
      <c r="D581" s="13" t="s">
        <v>104</v>
      </c>
      <c r="E581" s="13" t="s">
        <v>1812</v>
      </c>
      <c r="F581" s="14">
        <v>28</v>
      </c>
      <c r="G581" s="15">
        <v>5651.56</v>
      </c>
      <c r="H581" s="16">
        <f>G581*0.1</f>
        <v>565.156</v>
      </c>
      <c r="I581" s="17">
        <f>G581*0.15</f>
        <v>847.734</v>
      </c>
      <c r="J581" s="17">
        <f>G581+H581+I581</f>
        <v>7064.45</v>
      </c>
      <c r="K581" s="17">
        <f>J581*1.1</f>
        <v>7770.895</v>
      </c>
      <c r="M581" s="13" t="s">
        <v>1813</v>
      </c>
      <c r="N581" s="18" t="s">
        <v>1814</v>
      </c>
      <c r="O581" s="19" t="s">
        <v>1825</v>
      </c>
      <c r="P581" s="20">
        <v>46308</v>
      </c>
    </row>
    <row r="582" customHeight="1" spans="1:16">
      <c r="A582" s="12" t="s">
        <v>1809</v>
      </c>
      <c r="B582" s="13" t="s">
        <v>1810</v>
      </c>
      <c r="C582" s="13" t="s">
        <v>1826</v>
      </c>
      <c r="D582" s="13" t="s">
        <v>104</v>
      </c>
      <c r="E582" s="13" t="s">
        <v>1812</v>
      </c>
      <c r="F582" s="14">
        <v>28</v>
      </c>
      <c r="G582" s="15">
        <v>6279.52</v>
      </c>
      <c r="H582" s="16">
        <f>G582*0.1</f>
        <v>627.952</v>
      </c>
      <c r="I582" s="17">
        <f>G582*0.15</f>
        <v>941.928</v>
      </c>
      <c r="J582" s="17">
        <f>G582+H582+I582</f>
        <v>7849.4</v>
      </c>
      <c r="K582" s="17">
        <f>J582*1.1</f>
        <v>8634.34</v>
      </c>
      <c r="M582" s="13" t="s">
        <v>1813</v>
      </c>
      <c r="N582" s="18" t="s">
        <v>1814</v>
      </c>
      <c r="O582" s="19" t="s">
        <v>1827</v>
      </c>
      <c r="P582" s="20">
        <v>46308</v>
      </c>
    </row>
    <row r="583" customHeight="1" spans="1:16">
      <c r="A583" s="12" t="s">
        <v>1809</v>
      </c>
      <c r="B583" s="13" t="s">
        <v>1810</v>
      </c>
      <c r="C583" s="13" t="s">
        <v>1828</v>
      </c>
      <c r="D583" s="13" t="s">
        <v>104</v>
      </c>
      <c r="E583" s="13" t="s">
        <v>1812</v>
      </c>
      <c r="F583" s="14">
        <v>28</v>
      </c>
      <c r="G583" s="15">
        <v>6279.52</v>
      </c>
      <c r="H583" s="16">
        <f>G583*0.1</f>
        <v>627.952</v>
      </c>
      <c r="I583" s="17">
        <f>G583*0.15</f>
        <v>941.928</v>
      </c>
      <c r="J583" s="17">
        <f>G583+H583+I583</f>
        <v>7849.4</v>
      </c>
      <c r="K583" s="17">
        <f>J583*1.1</f>
        <v>8634.34</v>
      </c>
      <c r="M583" s="13" t="s">
        <v>1813</v>
      </c>
      <c r="N583" s="18" t="s">
        <v>1814</v>
      </c>
      <c r="O583" s="19" t="s">
        <v>1829</v>
      </c>
      <c r="P583" s="20">
        <v>46308</v>
      </c>
    </row>
    <row r="584" customHeight="1" spans="1:16">
      <c r="A584" s="12" t="s">
        <v>1809</v>
      </c>
      <c r="B584" s="13" t="s">
        <v>1810</v>
      </c>
      <c r="C584" s="13" t="s">
        <v>1830</v>
      </c>
      <c r="D584" s="13" t="s">
        <v>104</v>
      </c>
      <c r="E584" s="13" t="s">
        <v>1812</v>
      </c>
      <c r="F584" s="14">
        <v>28</v>
      </c>
      <c r="G584" s="15">
        <v>6279.52</v>
      </c>
      <c r="H584" s="16">
        <f>G584*0.1</f>
        <v>627.952</v>
      </c>
      <c r="I584" s="17">
        <f>G584*0.15</f>
        <v>941.928</v>
      </c>
      <c r="J584" s="17">
        <f>G584+H584+I584</f>
        <v>7849.4</v>
      </c>
      <c r="K584" s="17">
        <f>J584*1.1</f>
        <v>8634.34</v>
      </c>
      <c r="M584" s="13" t="s">
        <v>1813</v>
      </c>
      <c r="N584" s="18" t="s">
        <v>1814</v>
      </c>
      <c r="O584" s="19" t="s">
        <v>1831</v>
      </c>
      <c r="P584" s="20">
        <v>46308</v>
      </c>
    </row>
    <row r="585" customHeight="1" spans="1:16">
      <c r="A585" s="12" t="s">
        <v>1809</v>
      </c>
      <c r="B585" s="13" t="s">
        <v>1810</v>
      </c>
      <c r="C585" s="13" t="s">
        <v>1832</v>
      </c>
      <c r="D585" s="13" t="s">
        <v>104</v>
      </c>
      <c r="E585" s="13" t="s">
        <v>1812</v>
      </c>
      <c r="F585" s="14">
        <v>28</v>
      </c>
      <c r="G585" s="15">
        <v>7064.46</v>
      </c>
      <c r="H585" s="16">
        <f>G585*0.1</f>
        <v>706.446</v>
      </c>
      <c r="I585" s="17">
        <f>G585*0.15</f>
        <v>1059.669</v>
      </c>
      <c r="J585" s="17">
        <f>G585+H585+I585</f>
        <v>8830.575</v>
      </c>
      <c r="K585" s="17">
        <f>J585*1.1</f>
        <v>9713.6325</v>
      </c>
      <c r="M585" s="13" t="s">
        <v>1813</v>
      </c>
      <c r="N585" s="18" t="s">
        <v>1814</v>
      </c>
      <c r="O585" s="19" t="s">
        <v>1833</v>
      </c>
      <c r="P585" s="20">
        <v>46308</v>
      </c>
    </row>
    <row r="586" customHeight="1" spans="1:16">
      <c r="A586" s="12" t="s">
        <v>1809</v>
      </c>
      <c r="B586" s="13" t="s">
        <v>1810</v>
      </c>
      <c r="C586" s="13" t="s">
        <v>1834</v>
      </c>
      <c r="D586" s="13" t="s">
        <v>104</v>
      </c>
      <c r="E586" s="13" t="s">
        <v>1812</v>
      </c>
      <c r="F586" s="14">
        <v>28</v>
      </c>
      <c r="G586" s="15">
        <v>7064.46</v>
      </c>
      <c r="H586" s="16">
        <f>G586*0.1</f>
        <v>706.446</v>
      </c>
      <c r="I586" s="17">
        <f>G586*0.15</f>
        <v>1059.669</v>
      </c>
      <c r="J586" s="17">
        <f>G586+H586+I586</f>
        <v>8830.575</v>
      </c>
      <c r="K586" s="17">
        <f>J586*1.1</f>
        <v>9713.6325</v>
      </c>
      <c r="M586" s="13" t="s">
        <v>1813</v>
      </c>
      <c r="N586" s="18" t="s">
        <v>1814</v>
      </c>
      <c r="O586" s="19" t="s">
        <v>1835</v>
      </c>
      <c r="P586" s="20">
        <v>46308</v>
      </c>
    </row>
    <row r="587" customHeight="1" spans="1:16">
      <c r="A587" s="12" t="s">
        <v>1809</v>
      </c>
      <c r="B587" s="13" t="s">
        <v>1810</v>
      </c>
      <c r="C587" s="13" t="s">
        <v>1836</v>
      </c>
      <c r="D587" s="13" t="s">
        <v>104</v>
      </c>
      <c r="E587" s="13" t="s">
        <v>1812</v>
      </c>
      <c r="F587" s="14">
        <v>28</v>
      </c>
      <c r="G587" s="15">
        <v>7064.46</v>
      </c>
      <c r="H587" s="16">
        <f>G587*0.1</f>
        <v>706.446</v>
      </c>
      <c r="I587" s="17">
        <f>G587*0.15</f>
        <v>1059.669</v>
      </c>
      <c r="J587" s="17">
        <f>G587+H587+I587</f>
        <v>8830.575</v>
      </c>
      <c r="K587" s="17">
        <f>J587*1.1</f>
        <v>9713.6325</v>
      </c>
      <c r="M587" s="13" t="s">
        <v>1813</v>
      </c>
      <c r="N587" s="18" t="s">
        <v>1814</v>
      </c>
      <c r="O587" s="19" t="s">
        <v>1837</v>
      </c>
      <c r="P587" s="20">
        <v>46308</v>
      </c>
    </row>
    <row r="588" customHeight="1" spans="1:16">
      <c r="A588" s="12" t="s">
        <v>1809</v>
      </c>
      <c r="B588" s="13" t="s">
        <v>1810</v>
      </c>
      <c r="C588" s="13" t="s">
        <v>1838</v>
      </c>
      <c r="D588" s="13" t="s">
        <v>104</v>
      </c>
      <c r="E588" s="13" t="s">
        <v>1812</v>
      </c>
      <c r="F588" s="14">
        <v>15</v>
      </c>
      <c r="G588" s="15">
        <v>4238.83</v>
      </c>
      <c r="H588" s="16">
        <f>G588*0.1</f>
        <v>423.883</v>
      </c>
      <c r="I588" s="17">
        <f>G588*0.15</f>
        <v>635.8245</v>
      </c>
      <c r="J588" s="17">
        <f>G588+H588+I588</f>
        <v>5298.5375</v>
      </c>
      <c r="K588" s="17">
        <f>J588*1.1</f>
        <v>5828.39125</v>
      </c>
      <c r="M588" s="13" t="s">
        <v>1813</v>
      </c>
      <c r="N588" s="18" t="s">
        <v>1814</v>
      </c>
      <c r="O588" s="19" t="s">
        <v>1839</v>
      </c>
      <c r="P588" s="20">
        <v>46308</v>
      </c>
    </row>
    <row r="589" customHeight="1" spans="1:16">
      <c r="A589" s="12" t="s">
        <v>1809</v>
      </c>
      <c r="B589" s="13" t="s">
        <v>1810</v>
      </c>
      <c r="C589" s="13" t="s">
        <v>1840</v>
      </c>
      <c r="D589" s="13" t="s">
        <v>104</v>
      </c>
      <c r="E589" s="13" t="s">
        <v>1812</v>
      </c>
      <c r="F589" s="14">
        <v>18</v>
      </c>
      <c r="G589" s="15">
        <v>5086.59</v>
      </c>
      <c r="H589" s="16">
        <f>G589*0.1</f>
        <v>508.659</v>
      </c>
      <c r="I589" s="17">
        <f>G589*0.15</f>
        <v>762.9885</v>
      </c>
      <c r="J589" s="17">
        <f>G589+H589+I589</f>
        <v>6358.2375</v>
      </c>
      <c r="K589" s="17">
        <f>J589*1.1</f>
        <v>6994.06125</v>
      </c>
      <c r="M589" s="13" t="s">
        <v>1813</v>
      </c>
      <c r="N589" s="18" t="s">
        <v>1814</v>
      </c>
      <c r="O589" s="19" t="s">
        <v>1841</v>
      </c>
      <c r="P589" s="20">
        <v>46308</v>
      </c>
    </row>
    <row r="590" customHeight="1" spans="1:16">
      <c r="A590" s="12" t="s">
        <v>1809</v>
      </c>
      <c r="B590" s="13" t="s">
        <v>1810</v>
      </c>
      <c r="C590" s="13" t="s">
        <v>1842</v>
      </c>
      <c r="D590" s="13" t="s">
        <v>104</v>
      </c>
      <c r="E590" s="13" t="s">
        <v>1812</v>
      </c>
      <c r="F590" s="14">
        <v>15</v>
      </c>
      <c r="G590" s="15">
        <v>4238.83</v>
      </c>
      <c r="H590" s="16">
        <f>G590*0.1</f>
        <v>423.883</v>
      </c>
      <c r="I590" s="17">
        <f>G590*0.15</f>
        <v>635.8245</v>
      </c>
      <c r="J590" s="17">
        <f>G590+H590+I590</f>
        <v>5298.5375</v>
      </c>
      <c r="K590" s="17">
        <f>J590*1.1</f>
        <v>5828.39125</v>
      </c>
      <c r="M590" s="13" t="s">
        <v>1813</v>
      </c>
      <c r="N590" s="18" t="s">
        <v>1814</v>
      </c>
      <c r="O590" s="19" t="s">
        <v>1843</v>
      </c>
      <c r="P590" s="20">
        <v>46308</v>
      </c>
    </row>
    <row r="591" customHeight="1" spans="1:16">
      <c r="A591" s="12" t="s">
        <v>1809</v>
      </c>
      <c r="B591" s="13" t="s">
        <v>1810</v>
      </c>
      <c r="C591" s="13" t="s">
        <v>1844</v>
      </c>
      <c r="D591" s="13" t="s">
        <v>104</v>
      </c>
      <c r="E591" s="13" t="s">
        <v>1812</v>
      </c>
      <c r="F591" s="14">
        <v>15</v>
      </c>
      <c r="G591" s="15">
        <v>4238.83</v>
      </c>
      <c r="H591" s="16">
        <f>G591*0.1</f>
        <v>423.883</v>
      </c>
      <c r="I591" s="17">
        <f>G591*0.15</f>
        <v>635.8245</v>
      </c>
      <c r="J591" s="17">
        <f>G591+H591+I591</f>
        <v>5298.5375</v>
      </c>
      <c r="K591" s="17">
        <f>J591*1.1</f>
        <v>5828.39125</v>
      </c>
      <c r="M591" s="13" t="s">
        <v>1813</v>
      </c>
      <c r="N591" s="18" t="s">
        <v>1814</v>
      </c>
      <c r="O591" s="19" t="s">
        <v>1845</v>
      </c>
      <c r="P591" s="20">
        <v>46308</v>
      </c>
    </row>
    <row r="592" customHeight="1" spans="1:16">
      <c r="A592" s="12" t="s">
        <v>1809</v>
      </c>
      <c r="B592" s="13" t="s">
        <v>1810</v>
      </c>
      <c r="C592" s="13" t="s">
        <v>1846</v>
      </c>
      <c r="D592" s="13" t="s">
        <v>104</v>
      </c>
      <c r="E592" s="13" t="s">
        <v>1812</v>
      </c>
      <c r="F592" s="14">
        <v>28</v>
      </c>
      <c r="G592" s="15">
        <v>3184.17</v>
      </c>
      <c r="H592" s="16">
        <f>G592*0.1</f>
        <v>318.417</v>
      </c>
      <c r="I592" s="17">
        <f>G592*0.15</f>
        <v>477.6255</v>
      </c>
      <c r="J592" s="17">
        <f>G592+H592+I592</f>
        <v>3980.2125</v>
      </c>
      <c r="K592" s="17">
        <f>J592*1.1</f>
        <v>4378.23375</v>
      </c>
      <c r="M592" s="13" t="s">
        <v>1813</v>
      </c>
      <c r="N592" s="18" t="s">
        <v>1814</v>
      </c>
      <c r="O592" s="19" t="s">
        <v>1847</v>
      </c>
      <c r="P592" s="20">
        <v>46308</v>
      </c>
    </row>
    <row r="593" customHeight="1" spans="1:16">
      <c r="A593" s="12" t="s">
        <v>1809</v>
      </c>
      <c r="B593" s="13" t="s">
        <v>1810</v>
      </c>
      <c r="C593" s="13" t="s">
        <v>1848</v>
      </c>
      <c r="D593" s="13" t="s">
        <v>104</v>
      </c>
      <c r="E593" s="13" t="s">
        <v>1812</v>
      </c>
      <c r="F593" s="14">
        <v>28</v>
      </c>
      <c r="G593" s="15">
        <v>3184.17</v>
      </c>
      <c r="H593" s="16">
        <f>G593*0.1</f>
        <v>318.417</v>
      </c>
      <c r="I593" s="17">
        <f>G593*0.15</f>
        <v>477.6255</v>
      </c>
      <c r="J593" s="17">
        <f>G593+H593+I593</f>
        <v>3980.2125</v>
      </c>
      <c r="K593" s="17">
        <f>J593*1.1</f>
        <v>4378.23375</v>
      </c>
      <c r="M593" s="13" t="s">
        <v>1813</v>
      </c>
      <c r="N593" s="18" t="s">
        <v>1814</v>
      </c>
      <c r="O593" s="19" t="s">
        <v>1849</v>
      </c>
      <c r="P593" s="20">
        <v>46308</v>
      </c>
    </row>
    <row r="594" customHeight="1" spans="1:16">
      <c r="A594" s="12" t="s">
        <v>1809</v>
      </c>
      <c r="B594" s="13" t="s">
        <v>1810</v>
      </c>
      <c r="C594" s="13" t="s">
        <v>1850</v>
      </c>
      <c r="D594" s="13" t="s">
        <v>104</v>
      </c>
      <c r="E594" s="13" t="s">
        <v>1812</v>
      </c>
      <c r="F594" s="14">
        <v>28</v>
      </c>
      <c r="G594" s="15">
        <v>3184.17</v>
      </c>
      <c r="H594" s="16">
        <f>G594*0.1</f>
        <v>318.417</v>
      </c>
      <c r="I594" s="17">
        <f>G594*0.15</f>
        <v>477.6255</v>
      </c>
      <c r="J594" s="17">
        <f>G594+H594+I594</f>
        <v>3980.2125</v>
      </c>
      <c r="K594" s="17">
        <f>J594*1.1</f>
        <v>4378.23375</v>
      </c>
      <c r="M594" s="13" t="s">
        <v>1813</v>
      </c>
      <c r="N594" s="18" t="s">
        <v>1814</v>
      </c>
      <c r="O594" s="19" t="s">
        <v>1851</v>
      </c>
      <c r="P594" s="20">
        <v>46308</v>
      </c>
    </row>
    <row r="595" customHeight="1" spans="1:16">
      <c r="A595" s="12" t="s">
        <v>1809</v>
      </c>
      <c r="B595" s="13" t="s">
        <v>1810</v>
      </c>
      <c r="C595" s="13" t="s">
        <v>1852</v>
      </c>
      <c r="D595" s="13" t="s">
        <v>104</v>
      </c>
      <c r="E595" s="13" t="s">
        <v>1812</v>
      </c>
      <c r="F595" s="14">
        <v>15</v>
      </c>
      <c r="G595" s="15">
        <v>5086.59</v>
      </c>
      <c r="H595" s="16">
        <f>G595*0.1</f>
        <v>508.659</v>
      </c>
      <c r="I595" s="17">
        <f>G595*0.15</f>
        <v>762.9885</v>
      </c>
      <c r="J595" s="17">
        <f>G595+H595+I595</f>
        <v>6358.2375</v>
      </c>
      <c r="K595" s="17">
        <f>J595*1.1</f>
        <v>6994.06125</v>
      </c>
      <c r="M595" s="13" t="s">
        <v>1813</v>
      </c>
      <c r="N595" s="18" t="s">
        <v>1814</v>
      </c>
      <c r="O595" s="19" t="s">
        <v>1853</v>
      </c>
      <c r="P595" s="20">
        <v>46308</v>
      </c>
    </row>
    <row r="596" customHeight="1" spans="1:16">
      <c r="A596" s="12" t="s">
        <v>1809</v>
      </c>
      <c r="B596" s="13" t="s">
        <v>1810</v>
      </c>
      <c r="C596" s="13" t="s">
        <v>1854</v>
      </c>
      <c r="D596" s="13" t="s">
        <v>104</v>
      </c>
      <c r="E596" s="13" t="s">
        <v>1812</v>
      </c>
      <c r="F596" s="14">
        <v>15</v>
      </c>
      <c r="G596" s="15">
        <v>5086.59</v>
      </c>
      <c r="H596" s="16">
        <f>G596*0.1</f>
        <v>508.659</v>
      </c>
      <c r="I596" s="17">
        <f>G596*0.15</f>
        <v>762.9885</v>
      </c>
      <c r="J596" s="17">
        <f>G596+H596+I596</f>
        <v>6358.2375</v>
      </c>
      <c r="K596" s="17">
        <f>J596*1.1</f>
        <v>6994.06125</v>
      </c>
      <c r="M596" s="13" t="s">
        <v>1813</v>
      </c>
      <c r="N596" s="18" t="s">
        <v>1814</v>
      </c>
      <c r="O596" s="19" t="s">
        <v>1855</v>
      </c>
      <c r="P596" s="20">
        <v>46308</v>
      </c>
    </row>
    <row r="597" customHeight="1" spans="1:16">
      <c r="A597" s="12" t="s">
        <v>1809</v>
      </c>
      <c r="B597" s="13" t="s">
        <v>1810</v>
      </c>
      <c r="C597" s="13" t="s">
        <v>1856</v>
      </c>
      <c r="D597" s="13" t="s">
        <v>104</v>
      </c>
      <c r="E597" s="13" t="s">
        <v>1812</v>
      </c>
      <c r="F597" s="14">
        <v>18</v>
      </c>
      <c r="G597" s="15">
        <v>6055.25</v>
      </c>
      <c r="H597" s="16">
        <f>G597*0.1</f>
        <v>605.525</v>
      </c>
      <c r="I597" s="17">
        <f>G597*0.15</f>
        <v>908.2875</v>
      </c>
      <c r="J597" s="17">
        <f>G597+H597+I597</f>
        <v>7569.0625</v>
      </c>
      <c r="K597" s="17">
        <f>J597*1.1</f>
        <v>8325.96875</v>
      </c>
      <c r="M597" s="13" t="s">
        <v>1813</v>
      </c>
      <c r="N597" s="18" t="s">
        <v>1814</v>
      </c>
      <c r="O597" s="19" t="s">
        <v>1857</v>
      </c>
      <c r="P597" s="20">
        <v>46308</v>
      </c>
    </row>
    <row r="598" customHeight="1" spans="1:16">
      <c r="A598" s="12" t="s">
        <v>1809</v>
      </c>
      <c r="B598" s="13" t="s">
        <v>1810</v>
      </c>
      <c r="C598" s="13" t="s">
        <v>1858</v>
      </c>
      <c r="D598" s="13" t="s">
        <v>104</v>
      </c>
      <c r="E598" s="13" t="s">
        <v>1812</v>
      </c>
      <c r="F598" s="14">
        <v>15</v>
      </c>
      <c r="G598" s="15">
        <v>5086.59</v>
      </c>
      <c r="H598" s="16">
        <f>G598*0.1</f>
        <v>508.659</v>
      </c>
      <c r="I598" s="17">
        <f>G598*0.15</f>
        <v>762.9885</v>
      </c>
      <c r="J598" s="17">
        <f>G598+H598+I598</f>
        <v>6358.2375</v>
      </c>
      <c r="K598" s="17">
        <f>J598*1.1</f>
        <v>6994.06125</v>
      </c>
      <c r="M598" s="13" t="s">
        <v>1813</v>
      </c>
      <c r="N598" s="18" t="s">
        <v>1814</v>
      </c>
      <c r="O598" s="19" t="s">
        <v>1859</v>
      </c>
      <c r="P598" s="20">
        <v>46308</v>
      </c>
    </row>
    <row r="599" customHeight="1" spans="1:16">
      <c r="A599" s="12" t="s">
        <v>1809</v>
      </c>
      <c r="B599" s="13" t="s">
        <v>1810</v>
      </c>
      <c r="C599" s="13" t="s">
        <v>1860</v>
      </c>
      <c r="D599" s="13" t="s">
        <v>104</v>
      </c>
      <c r="E599" s="13" t="s">
        <v>1812</v>
      </c>
      <c r="F599" s="14">
        <v>28</v>
      </c>
      <c r="G599" s="15">
        <v>5651.56</v>
      </c>
      <c r="H599" s="16">
        <f>G599*0.1</f>
        <v>565.156</v>
      </c>
      <c r="I599" s="17">
        <f>G599*0.15</f>
        <v>847.734</v>
      </c>
      <c r="J599" s="17">
        <f>G599+H599+I599</f>
        <v>7064.45</v>
      </c>
      <c r="K599" s="17">
        <f>J599*1.1</f>
        <v>7770.895</v>
      </c>
      <c r="M599" s="13" t="s">
        <v>1813</v>
      </c>
      <c r="N599" s="18" t="s">
        <v>1861</v>
      </c>
      <c r="O599" s="19" t="s">
        <v>1862</v>
      </c>
      <c r="P599" s="20">
        <v>46307</v>
      </c>
    </row>
    <row r="600" customHeight="1" spans="1:16">
      <c r="A600" s="12" t="s">
        <v>1809</v>
      </c>
      <c r="B600" s="13" t="s">
        <v>1810</v>
      </c>
      <c r="C600" s="13" t="s">
        <v>1863</v>
      </c>
      <c r="D600" s="13" t="s">
        <v>104</v>
      </c>
      <c r="E600" s="13" t="s">
        <v>1812</v>
      </c>
      <c r="F600" s="14">
        <v>28</v>
      </c>
      <c r="G600" s="15">
        <v>5651.56</v>
      </c>
      <c r="H600" s="16">
        <f>G600*0.1</f>
        <v>565.156</v>
      </c>
      <c r="I600" s="17">
        <f>G600*0.15</f>
        <v>847.734</v>
      </c>
      <c r="J600" s="17">
        <f>G600+H600+I600</f>
        <v>7064.45</v>
      </c>
      <c r="K600" s="17">
        <f>J600*1.1</f>
        <v>7770.895</v>
      </c>
      <c r="M600" s="13" t="s">
        <v>1813</v>
      </c>
      <c r="N600" s="18" t="s">
        <v>1861</v>
      </c>
      <c r="O600" s="19" t="s">
        <v>1864</v>
      </c>
      <c r="P600" s="20">
        <v>46307</v>
      </c>
    </row>
    <row r="601" customHeight="1" spans="1:16">
      <c r="A601" s="12" t="s">
        <v>1809</v>
      </c>
      <c r="B601" s="13" t="s">
        <v>1810</v>
      </c>
      <c r="C601" s="13" t="s">
        <v>1865</v>
      </c>
      <c r="D601" s="13" t="s">
        <v>104</v>
      </c>
      <c r="E601" s="13" t="s">
        <v>1812</v>
      </c>
      <c r="F601" s="14">
        <v>28</v>
      </c>
      <c r="G601" s="15">
        <v>5651.56</v>
      </c>
      <c r="H601" s="16">
        <f>G601*0.1</f>
        <v>565.156</v>
      </c>
      <c r="I601" s="17">
        <f>G601*0.15</f>
        <v>847.734</v>
      </c>
      <c r="J601" s="17">
        <f>G601+H601+I601</f>
        <v>7064.45</v>
      </c>
      <c r="K601" s="17">
        <f>J601*1.1</f>
        <v>7770.895</v>
      </c>
      <c r="M601" s="13" t="s">
        <v>1813</v>
      </c>
      <c r="N601" s="18" t="s">
        <v>1861</v>
      </c>
      <c r="O601" s="19" t="s">
        <v>1866</v>
      </c>
      <c r="P601" s="20">
        <v>46307</v>
      </c>
    </row>
    <row r="602" customHeight="1" spans="1:16">
      <c r="A602" s="12" t="s">
        <v>1809</v>
      </c>
      <c r="B602" s="13" t="s">
        <v>1810</v>
      </c>
      <c r="C602" s="13" t="s">
        <v>1867</v>
      </c>
      <c r="D602" s="13" t="s">
        <v>104</v>
      </c>
      <c r="E602" s="13" t="s">
        <v>1812</v>
      </c>
      <c r="F602" s="14">
        <v>28</v>
      </c>
      <c r="G602" s="15">
        <v>7064.46</v>
      </c>
      <c r="H602" s="16">
        <f>G602*0.1</f>
        <v>706.446</v>
      </c>
      <c r="I602" s="17">
        <f>G602*0.15</f>
        <v>1059.669</v>
      </c>
      <c r="J602" s="17">
        <f>G602+H602+I602</f>
        <v>8830.575</v>
      </c>
      <c r="K602" s="17">
        <f>J602*1.1</f>
        <v>9713.6325</v>
      </c>
      <c r="M602" s="13" t="s">
        <v>1813</v>
      </c>
      <c r="N602" s="18" t="s">
        <v>1861</v>
      </c>
      <c r="O602" s="19" t="s">
        <v>1868</v>
      </c>
      <c r="P602" s="20">
        <v>46307</v>
      </c>
    </row>
    <row r="603" customHeight="1" spans="1:16">
      <c r="A603" s="12" t="s">
        <v>1809</v>
      </c>
      <c r="B603" s="13" t="s">
        <v>1810</v>
      </c>
      <c r="C603" s="13" t="s">
        <v>1869</v>
      </c>
      <c r="D603" s="13" t="s">
        <v>104</v>
      </c>
      <c r="E603" s="13" t="s">
        <v>1812</v>
      </c>
      <c r="F603" s="14">
        <v>28</v>
      </c>
      <c r="G603" s="15">
        <v>7064.46</v>
      </c>
      <c r="H603" s="16">
        <f>G603*0.1</f>
        <v>706.446</v>
      </c>
      <c r="I603" s="17">
        <f>G603*0.15</f>
        <v>1059.669</v>
      </c>
      <c r="J603" s="17">
        <f>G603+H603+I603</f>
        <v>8830.575</v>
      </c>
      <c r="K603" s="17">
        <f>J603*1.1</f>
        <v>9713.6325</v>
      </c>
      <c r="M603" s="13" t="s">
        <v>1813</v>
      </c>
      <c r="N603" s="18" t="s">
        <v>1861</v>
      </c>
      <c r="O603" s="19" t="s">
        <v>1870</v>
      </c>
      <c r="P603" s="20">
        <v>46307</v>
      </c>
    </row>
    <row r="604" customHeight="1" spans="1:16">
      <c r="A604" s="12" t="s">
        <v>1809</v>
      </c>
      <c r="B604" s="13" t="s">
        <v>1810</v>
      </c>
      <c r="C604" s="13" t="s">
        <v>1871</v>
      </c>
      <c r="D604" s="13" t="s">
        <v>104</v>
      </c>
      <c r="E604" s="13" t="s">
        <v>1812</v>
      </c>
      <c r="F604" s="14">
        <v>28</v>
      </c>
      <c r="G604" s="15">
        <v>7064.46</v>
      </c>
      <c r="H604" s="16">
        <f>G604*0.1</f>
        <v>706.446</v>
      </c>
      <c r="I604" s="17">
        <f>G604*0.15</f>
        <v>1059.669</v>
      </c>
      <c r="J604" s="17">
        <f>G604+H604+I604</f>
        <v>8830.575</v>
      </c>
      <c r="K604" s="17">
        <f>J604*1.1</f>
        <v>9713.6325</v>
      </c>
      <c r="M604" s="13" t="s">
        <v>1813</v>
      </c>
      <c r="N604" s="18" t="s">
        <v>1861</v>
      </c>
      <c r="O604" s="19" t="s">
        <v>1872</v>
      </c>
      <c r="P604" s="20">
        <v>46307</v>
      </c>
    </row>
    <row r="605" customHeight="1" spans="1:16">
      <c r="A605" s="12" t="s">
        <v>1809</v>
      </c>
      <c r="B605" s="13" t="s">
        <v>1810</v>
      </c>
      <c r="C605" s="13" t="s">
        <v>1873</v>
      </c>
      <c r="D605" s="13" t="s">
        <v>104</v>
      </c>
      <c r="E605" s="13" t="s">
        <v>1812</v>
      </c>
      <c r="F605" s="14">
        <v>28</v>
      </c>
      <c r="G605" s="15">
        <v>7849.39</v>
      </c>
      <c r="H605" s="16">
        <f>G605*0.1</f>
        <v>784.939</v>
      </c>
      <c r="I605" s="17">
        <f>G605*0.15</f>
        <v>1177.4085</v>
      </c>
      <c r="J605" s="17">
        <f>G605+H605+I605</f>
        <v>9811.7375</v>
      </c>
      <c r="K605" s="17">
        <f>J605*1.1</f>
        <v>10792.91125</v>
      </c>
      <c r="M605" s="13" t="s">
        <v>1813</v>
      </c>
      <c r="N605" s="18" t="s">
        <v>1861</v>
      </c>
      <c r="O605" s="19" t="s">
        <v>1874</v>
      </c>
      <c r="P605" s="20">
        <v>46307</v>
      </c>
    </row>
    <row r="606" customHeight="1" spans="1:16">
      <c r="A606" s="12" t="s">
        <v>1809</v>
      </c>
      <c r="B606" s="13" t="s">
        <v>1810</v>
      </c>
      <c r="C606" s="13" t="s">
        <v>1875</v>
      </c>
      <c r="D606" s="13" t="s">
        <v>104</v>
      </c>
      <c r="E606" s="13" t="s">
        <v>1812</v>
      </c>
      <c r="F606" s="14">
        <v>28</v>
      </c>
      <c r="G606" s="15">
        <v>7849.39</v>
      </c>
      <c r="H606" s="16">
        <f>G606*0.1</f>
        <v>784.939</v>
      </c>
      <c r="I606" s="17">
        <f>G606*0.15</f>
        <v>1177.4085</v>
      </c>
      <c r="J606" s="17">
        <f>G606+H606+I606</f>
        <v>9811.7375</v>
      </c>
      <c r="K606" s="17">
        <f>J606*1.1</f>
        <v>10792.91125</v>
      </c>
      <c r="M606" s="13" t="s">
        <v>1813</v>
      </c>
      <c r="N606" s="18" t="s">
        <v>1861</v>
      </c>
      <c r="O606" s="19" t="s">
        <v>1876</v>
      </c>
      <c r="P606" s="20">
        <v>46307</v>
      </c>
    </row>
    <row r="607" customHeight="1" spans="1:16">
      <c r="A607" s="12" t="s">
        <v>1809</v>
      </c>
      <c r="B607" s="13" t="s">
        <v>1810</v>
      </c>
      <c r="C607" s="13" t="s">
        <v>1877</v>
      </c>
      <c r="D607" s="13" t="s">
        <v>104</v>
      </c>
      <c r="E607" s="13" t="s">
        <v>1812</v>
      </c>
      <c r="F607" s="14">
        <v>28</v>
      </c>
      <c r="G607" s="15">
        <v>7849.39</v>
      </c>
      <c r="H607" s="16">
        <f>G607*0.1</f>
        <v>784.939</v>
      </c>
      <c r="I607" s="17">
        <f>G607*0.15</f>
        <v>1177.4085</v>
      </c>
      <c r="J607" s="17">
        <f>G607+H607+I607</f>
        <v>9811.7375</v>
      </c>
      <c r="K607" s="17">
        <f>J607*1.1</f>
        <v>10792.91125</v>
      </c>
      <c r="M607" s="13" t="s">
        <v>1813</v>
      </c>
      <c r="N607" s="18" t="s">
        <v>1861</v>
      </c>
      <c r="O607" s="19" t="s">
        <v>1878</v>
      </c>
      <c r="P607" s="20">
        <v>46307</v>
      </c>
    </row>
    <row r="608" customHeight="1" spans="1:16">
      <c r="A608" s="12" t="s">
        <v>1809</v>
      </c>
      <c r="B608" s="13" t="s">
        <v>1810</v>
      </c>
      <c r="C608" s="13" t="s">
        <v>1879</v>
      </c>
      <c r="D608" s="13" t="s">
        <v>104</v>
      </c>
      <c r="E608" s="13" t="s">
        <v>1812</v>
      </c>
      <c r="F608" s="14">
        <v>15</v>
      </c>
      <c r="G608" s="15">
        <v>4747.49</v>
      </c>
      <c r="H608" s="16">
        <f>G608*0.1</f>
        <v>474.749</v>
      </c>
      <c r="I608" s="17">
        <f>G608*0.15</f>
        <v>712.1235</v>
      </c>
      <c r="J608" s="17">
        <f>G608+H608+I608</f>
        <v>5934.3625</v>
      </c>
      <c r="K608" s="17">
        <f>J608*1.1</f>
        <v>6527.79875</v>
      </c>
      <c r="M608" s="13" t="s">
        <v>1813</v>
      </c>
      <c r="N608" s="18" t="s">
        <v>1861</v>
      </c>
      <c r="O608" s="19" t="s">
        <v>1880</v>
      </c>
      <c r="P608" s="20">
        <v>46307</v>
      </c>
    </row>
    <row r="609" customHeight="1" spans="1:16">
      <c r="A609" s="12" t="s">
        <v>1809</v>
      </c>
      <c r="B609" s="13" t="s">
        <v>1810</v>
      </c>
      <c r="C609" s="13" t="s">
        <v>1881</v>
      </c>
      <c r="D609" s="13" t="s">
        <v>104</v>
      </c>
      <c r="E609" s="13" t="s">
        <v>1812</v>
      </c>
      <c r="F609" s="14">
        <v>18</v>
      </c>
      <c r="G609" s="15">
        <v>5651.56</v>
      </c>
      <c r="H609" s="16">
        <f>G609*0.1</f>
        <v>565.156</v>
      </c>
      <c r="I609" s="17">
        <f>G609*0.15</f>
        <v>847.734</v>
      </c>
      <c r="J609" s="17">
        <f>G609+H609+I609</f>
        <v>7064.45</v>
      </c>
      <c r="K609" s="17">
        <f>J609*1.1</f>
        <v>7770.895</v>
      </c>
      <c r="M609" s="13" t="s">
        <v>1813</v>
      </c>
      <c r="N609" s="18" t="s">
        <v>1861</v>
      </c>
      <c r="O609" s="19" t="s">
        <v>1882</v>
      </c>
      <c r="P609" s="20">
        <v>46307</v>
      </c>
    </row>
    <row r="610" customHeight="1" spans="1:16">
      <c r="A610" s="12" t="s">
        <v>1809</v>
      </c>
      <c r="B610" s="13" t="s">
        <v>1810</v>
      </c>
      <c r="C610" s="13" t="s">
        <v>1883</v>
      </c>
      <c r="D610" s="13" t="s">
        <v>104</v>
      </c>
      <c r="E610" s="13" t="s">
        <v>1812</v>
      </c>
      <c r="F610" s="14">
        <v>15</v>
      </c>
      <c r="G610" s="15">
        <v>4747.49</v>
      </c>
      <c r="H610" s="16">
        <f>G610*0.1</f>
        <v>474.749</v>
      </c>
      <c r="I610" s="17">
        <f>G610*0.15</f>
        <v>712.1235</v>
      </c>
      <c r="J610" s="17">
        <f>G610+H610+I610</f>
        <v>5934.3625</v>
      </c>
      <c r="K610" s="17">
        <f>J610*1.1</f>
        <v>6527.79875</v>
      </c>
      <c r="M610" s="13" t="s">
        <v>1813</v>
      </c>
      <c r="N610" s="18" t="s">
        <v>1861</v>
      </c>
      <c r="O610" s="19" t="s">
        <v>1884</v>
      </c>
      <c r="P610" s="20">
        <v>46307</v>
      </c>
    </row>
    <row r="611" customHeight="1" spans="1:16">
      <c r="A611" s="12" t="s">
        <v>1809</v>
      </c>
      <c r="B611" s="13" t="s">
        <v>1810</v>
      </c>
      <c r="C611" s="13" t="s">
        <v>1885</v>
      </c>
      <c r="D611" s="13" t="s">
        <v>104</v>
      </c>
      <c r="E611" s="13" t="s">
        <v>1812</v>
      </c>
      <c r="F611" s="14">
        <v>15</v>
      </c>
      <c r="G611" s="15">
        <v>4747.49</v>
      </c>
      <c r="H611" s="16">
        <f>G611*0.1</f>
        <v>474.749</v>
      </c>
      <c r="I611" s="17">
        <f>G611*0.15</f>
        <v>712.1235</v>
      </c>
      <c r="J611" s="17">
        <f>G611+H611+I611</f>
        <v>5934.3625</v>
      </c>
      <c r="K611" s="17">
        <f>J611*1.1</f>
        <v>6527.79875</v>
      </c>
      <c r="M611" s="13" t="s">
        <v>1813</v>
      </c>
      <c r="N611" s="18" t="s">
        <v>1861</v>
      </c>
      <c r="O611" s="19" t="s">
        <v>1886</v>
      </c>
      <c r="P611" s="20">
        <v>46307</v>
      </c>
    </row>
    <row r="612" customHeight="1" spans="1:16">
      <c r="A612" s="12" t="s">
        <v>1809</v>
      </c>
      <c r="B612" s="13" t="s">
        <v>1810</v>
      </c>
      <c r="C612" s="13" t="s">
        <v>1887</v>
      </c>
      <c r="D612" s="13" t="s">
        <v>31</v>
      </c>
      <c r="E612" s="13" t="s">
        <v>1812</v>
      </c>
      <c r="F612" s="14">
        <v>10</v>
      </c>
      <c r="G612" s="15">
        <v>67.31</v>
      </c>
      <c r="H612" s="16">
        <f>G612*0.17</f>
        <v>11.4427</v>
      </c>
      <c r="I612" s="17">
        <f>G612*0.3</f>
        <v>20.193</v>
      </c>
      <c r="J612" s="17">
        <f>G612+H612+I612</f>
        <v>98.9457</v>
      </c>
      <c r="K612" s="17">
        <f>J612*1.1</f>
        <v>108.84027</v>
      </c>
      <c r="M612" s="13" t="s">
        <v>1888</v>
      </c>
      <c r="N612" s="18" t="s">
        <v>1889</v>
      </c>
      <c r="O612" s="19" t="s">
        <v>1890</v>
      </c>
      <c r="P612" s="20">
        <v>46297</v>
      </c>
    </row>
    <row r="613" customHeight="1" spans="1:16">
      <c r="A613" s="12" t="s">
        <v>1809</v>
      </c>
      <c r="B613" s="13" t="s">
        <v>1810</v>
      </c>
      <c r="C613" s="13" t="s">
        <v>1891</v>
      </c>
      <c r="D613" s="13" t="s">
        <v>104</v>
      </c>
      <c r="E613" s="13" t="s">
        <v>1812</v>
      </c>
      <c r="F613" s="14">
        <v>28</v>
      </c>
      <c r="G613" s="15">
        <v>4114.49</v>
      </c>
      <c r="H613" s="16">
        <f>G613*0.1</f>
        <v>411.449</v>
      </c>
      <c r="I613" s="17">
        <f>G613*0.15</f>
        <v>617.1735</v>
      </c>
      <c r="J613" s="17">
        <f>G613+H613+I613</f>
        <v>5143.1125</v>
      </c>
      <c r="K613" s="17">
        <f>J613*1.1</f>
        <v>5657.42375</v>
      </c>
      <c r="M613" s="13" t="s">
        <v>1813</v>
      </c>
      <c r="N613" s="18" t="s">
        <v>1861</v>
      </c>
      <c r="O613" s="19" t="s">
        <v>1892</v>
      </c>
      <c r="P613" s="20">
        <v>46307</v>
      </c>
    </row>
    <row r="614" customHeight="1" spans="1:16">
      <c r="A614" s="12" t="s">
        <v>1809</v>
      </c>
      <c r="B614" s="13" t="s">
        <v>1810</v>
      </c>
      <c r="C614" s="13" t="s">
        <v>1893</v>
      </c>
      <c r="D614" s="13" t="s">
        <v>104</v>
      </c>
      <c r="E614" s="13" t="s">
        <v>1812</v>
      </c>
      <c r="F614" s="14">
        <v>28</v>
      </c>
      <c r="G614" s="15">
        <v>4114.49</v>
      </c>
      <c r="H614" s="16">
        <f>G614*0.1</f>
        <v>411.449</v>
      </c>
      <c r="I614" s="17">
        <f>G614*0.15</f>
        <v>617.1735</v>
      </c>
      <c r="J614" s="17">
        <f>G614+H614+I614</f>
        <v>5143.1125</v>
      </c>
      <c r="K614" s="17">
        <f>J614*1.1</f>
        <v>5657.42375</v>
      </c>
      <c r="M614" s="13" t="s">
        <v>1813</v>
      </c>
      <c r="N614" s="18" t="s">
        <v>1861</v>
      </c>
      <c r="O614" s="19" t="s">
        <v>1894</v>
      </c>
      <c r="P614" s="20">
        <v>46307</v>
      </c>
    </row>
    <row r="615" customHeight="1" spans="1:16">
      <c r="A615" s="12" t="s">
        <v>1809</v>
      </c>
      <c r="B615" s="13" t="s">
        <v>1810</v>
      </c>
      <c r="C615" s="13" t="s">
        <v>1895</v>
      </c>
      <c r="D615" s="13" t="s">
        <v>104</v>
      </c>
      <c r="E615" s="13" t="s">
        <v>1812</v>
      </c>
      <c r="F615" s="14">
        <v>28</v>
      </c>
      <c r="G615" s="15">
        <v>4114.49</v>
      </c>
      <c r="H615" s="16">
        <f>G615*0.1</f>
        <v>411.449</v>
      </c>
      <c r="I615" s="17">
        <f>G615*0.15</f>
        <v>617.1735</v>
      </c>
      <c r="J615" s="17">
        <f>G615+H615+I615</f>
        <v>5143.1125</v>
      </c>
      <c r="K615" s="17">
        <f>J615*1.1</f>
        <v>5657.42375</v>
      </c>
      <c r="M615" s="13" t="s">
        <v>1813</v>
      </c>
      <c r="N615" s="18" t="s">
        <v>1861</v>
      </c>
      <c r="O615" s="19" t="s">
        <v>1896</v>
      </c>
      <c r="P615" s="20">
        <v>46307</v>
      </c>
    </row>
    <row r="616" customHeight="1" spans="1:16">
      <c r="A616" s="12" t="s">
        <v>1809</v>
      </c>
      <c r="B616" s="13" t="s">
        <v>1810</v>
      </c>
      <c r="C616" s="13" t="s">
        <v>1897</v>
      </c>
      <c r="D616" s="13" t="s">
        <v>104</v>
      </c>
      <c r="E616" s="13" t="s">
        <v>1812</v>
      </c>
      <c r="F616" s="14">
        <v>15</v>
      </c>
      <c r="G616" s="15">
        <v>5564.31</v>
      </c>
      <c r="H616" s="16">
        <f>G616*0.1</f>
        <v>556.431</v>
      </c>
      <c r="I616" s="17">
        <f>G616*0.15</f>
        <v>834.6465</v>
      </c>
      <c r="J616" s="17">
        <f>G616+H616+I616</f>
        <v>6955.3875</v>
      </c>
      <c r="K616" s="17">
        <f>J616*1.1</f>
        <v>7650.92625</v>
      </c>
      <c r="M616" s="13" t="s">
        <v>1813</v>
      </c>
      <c r="N616" s="18" t="s">
        <v>1861</v>
      </c>
      <c r="O616" s="19" t="s">
        <v>1898</v>
      </c>
      <c r="P616" s="20">
        <v>46307</v>
      </c>
    </row>
    <row r="617" customHeight="1" spans="1:16">
      <c r="A617" s="12" t="s">
        <v>1809</v>
      </c>
      <c r="B617" s="13" t="s">
        <v>1810</v>
      </c>
      <c r="C617" s="13" t="s">
        <v>1899</v>
      </c>
      <c r="D617" s="13" t="s">
        <v>104</v>
      </c>
      <c r="E617" s="13" t="s">
        <v>1812</v>
      </c>
      <c r="F617" s="14">
        <v>15</v>
      </c>
      <c r="G617" s="15">
        <v>5564.31</v>
      </c>
      <c r="H617" s="16">
        <f>G617*0.1</f>
        <v>556.431</v>
      </c>
      <c r="I617" s="17">
        <f>G617*0.15</f>
        <v>834.6465</v>
      </c>
      <c r="J617" s="17">
        <f>G617+H617+I617</f>
        <v>6955.3875</v>
      </c>
      <c r="K617" s="17">
        <f>J617*1.1</f>
        <v>7650.92625</v>
      </c>
      <c r="M617" s="13" t="s">
        <v>1813</v>
      </c>
      <c r="N617" s="18" t="s">
        <v>1861</v>
      </c>
      <c r="O617" s="19" t="s">
        <v>1900</v>
      </c>
      <c r="P617" s="20">
        <v>46307</v>
      </c>
    </row>
    <row r="618" customHeight="1" spans="1:16">
      <c r="A618" s="12" t="s">
        <v>1809</v>
      </c>
      <c r="B618" s="13" t="s">
        <v>1810</v>
      </c>
      <c r="C618" s="13" t="s">
        <v>1901</v>
      </c>
      <c r="D618" s="13" t="s">
        <v>104</v>
      </c>
      <c r="E618" s="13" t="s">
        <v>1812</v>
      </c>
      <c r="F618" s="14">
        <v>18</v>
      </c>
      <c r="G618" s="15">
        <v>6660.77</v>
      </c>
      <c r="H618" s="16">
        <f>G618*0.1</f>
        <v>666.077</v>
      </c>
      <c r="I618" s="17">
        <f>G618*0.15</f>
        <v>999.1155</v>
      </c>
      <c r="J618" s="17">
        <f>G618+H618+I618</f>
        <v>8325.9625</v>
      </c>
      <c r="K618" s="17">
        <f>J618*1.1</f>
        <v>9158.55875</v>
      </c>
      <c r="M618" s="13" t="s">
        <v>1813</v>
      </c>
      <c r="N618" s="18" t="s">
        <v>1861</v>
      </c>
      <c r="O618" s="19" t="s">
        <v>1902</v>
      </c>
      <c r="P618" s="20">
        <v>46307</v>
      </c>
    </row>
    <row r="619" customHeight="1" spans="1:16">
      <c r="A619" s="12" t="s">
        <v>1809</v>
      </c>
      <c r="B619" s="13" t="s">
        <v>1810</v>
      </c>
      <c r="C619" s="13" t="s">
        <v>1903</v>
      </c>
      <c r="D619" s="13" t="s">
        <v>104</v>
      </c>
      <c r="E619" s="13" t="s">
        <v>1812</v>
      </c>
      <c r="F619" s="14">
        <v>15</v>
      </c>
      <c r="G619" s="15">
        <v>5564.31</v>
      </c>
      <c r="H619" s="16">
        <f>G619*0.1</f>
        <v>556.431</v>
      </c>
      <c r="I619" s="17">
        <f>G619*0.15</f>
        <v>834.6465</v>
      </c>
      <c r="J619" s="17">
        <f>G619+H619+I619</f>
        <v>6955.3875</v>
      </c>
      <c r="K619" s="17">
        <f>J619*1.1</f>
        <v>7650.92625</v>
      </c>
      <c r="M619" s="13" t="s">
        <v>1813</v>
      </c>
      <c r="N619" s="18" t="s">
        <v>1861</v>
      </c>
      <c r="O619" s="19" t="s">
        <v>1904</v>
      </c>
      <c r="P619" s="20">
        <v>46307</v>
      </c>
    </row>
    <row r="620" customHeight="1" spans="1:16">
      <c r="A620" s="12" t="s">
        <v>1905</v>
      </c>
      <c r="B620" s="13" t="s">
        <v>1906</v>
      </c>
      <c r="C620" s="13" t="s">
        <v>1907</v>
      </c>
      <c r="D620" s="13" t="s">
        <v>31</v>
      </c>
      <c r="E620" s="13" t="s">
        <v>1908</v>
      </c>
      <c r="F620" s="14">
        <v>10</v>
      </c>
      <c r="G620" s="15">
        <v>171.1</v>
      </c>
      <c r="H620" s="16">
        <f>G620*0.14</f>
        <v>23.954</v>
      </c>
      <c r="I620" s="17">
        <f>G620*0.22</f>
        <v>37.642</v>
      </c>
      <c r="J620" s="17">
        <f>G620+H620+I620</f>
        <v>232.696</v>
      </c>
      <c r="K620" s="17">
        <f>J620*1.1</f>
        <v>255.9656</v>
      </c>
      <c r="M620" s="13" t="s">
        <v>1909</v>
      </c>
      <c r="N620" s="18" t="s">
        <v>1910</v>
      </c>
      <c r="O620" s="19" t="s">
        <v>1911</v>
      </c>
      <c r="P620" s="20">
        <v>46301</v>
      </c>
    </row>
    <row r="621" customHeight="1" spans="1:16">
      <c r="A621" s="12" t="s">
        <v>1912</v>
      </c>
      <c r="B621" s="13" t="s">
        <v>1913</v>
      </c>
      <c r="C621" s="13" t="s">
        <v>1914</v>
      </c>
      <c r="D621" s="13" t="s">
        <v>1915</v>
      </c>
      <c r="E621" s="13" t="s">
        <v>1916</v>
      </c>
      <c r="F621" s="14">
        <v>60</v>
      </c>
      <c r="G621" s="15">
        <v>8408.11</v>
      </c>
      <c r="H621" s="16">
        <f>G621*0.1</f>
        <v>840.811</v>
      </c>
      <c r="I621" s="17">
        <f>G621*0.15</f>
        <v>1261.2165</v>
      </c>
      <c r="J621" s="17">
        <f>G621+H621+I621</f>
        <v>10510.1375</v>
      </c>
      <c r="K621" s="17">
        <f>J621*1.1</f>
        <v>11561.15125</v>
      </c>
      <c r="M621" s="13" t="s">
        <v>1917</v>
      </c>
      <c r="N621" s="18" t="s">
        <v>1918</v>
      </c>
      <c r="O621" s="19" t="s">
        <v>1919</v>
      </c>
      <c r="P621" s="20">
        <v>46304</v>
      </c>
    </row>
    <row r="622" customHeight="1" spans="1:16">
      <c r="A622" s="12" t="s">
        <v>1912</v>
      </c>
      <c r="B622" s="13" t="s">
        <v>1912</v>
      </c>
      <c r="C622" s="13" t="s">
        <v>1914</v>
      </c>
      <c r="D622" s="13" t="s">
        <v>1920</v>
      </c>
      <c r="E622" s="13" t="s">
        <v>1916</v>
      </c>
      <c r="F622" s="14">
        <v>60</v>
      </c>
      <c r="G622" s="15">
        <v>11345.06</v>
      </c>
      <c r="H622" s="16">
        <f>G622*0.1</f>
        <v>1134.506</v>
      </c>
      <c r="I622" s="17">
        <f>G622*0.15</f>
        <v>1701.759</v>
      </c>
      <c r="J622" s="17">
        <f>G622+H622+I622</f>
        <v>14181.325</v>
      </c>
      <c r="K622" s="17">
        <f>J622*1.1</f>
        <v>15599.4575</v>
      </c>
      <c r="M622" s="13" t="s">
        <v>1921</v>
      </c>
      <c r="N622" s="18" t="s">
        <v>1922</v>
      </c>
      <c r="O622" s="19" t="s">
        <v>1923</v>
      </c>
      <c r="P622" s="20">
        <v>46309</v>
      </c>
    </row>
    <row r="623" customHeight="1" spans="1:16">
      <c r="A623" s="12" t="s">
        <v>1924</v>
      </c>
      <c r="B623" s="13" t="s">
        <v>1925</v>
      </c>
      <c r="C623" s="13" t="s">
        <v>1926</v>
      </c>
      <c r="D623" s="13" t="s">
        <v>465</v>
      </c>
      <c r="E623" s="13" t="s">
        <v>1927</v>
      </c>
      <c r="F623" s="14">
        <v>30</v>
      </c>
      <c r="G623" s="15">
        <v>116.9</v>
      </c>
      <c r="H623" s="16">
        <f>G623*0.14</f>
        <v>16.366</v>
      </c>
      <c r="I623" s="17">
        <f>G623*0.22</f>
        <v>25.718</v>
      </c>
      <c r="J623" s="17">
        <f>G623+H623+I623</f>
        <v>158.984</v>
      </c>
      <c r="K623" s="17">
        <f>J623*1.1</f>
        <v>174.8824</v>
      </c>
      <c r="M623" s="13" t="s">
        <v>1928</v>
      </c>
      <c r="N623" s="18" t="s">
        <v>1929</v>
      </c>
      <c r="O623" s="19" t="s">
        <v>1930</v>
      </c>
      <c r="P623" s="20">
        <v>46296</v>
      </c>
    </row>
    <row r="624" customHeight="1" spans="1:16">
      <c r="A624" s="12" t="s">
        <v>1924</v>
      </c>
      <c r="B624" s="13" t="s">
        <v>1925</v>
      </c>
      <c r="C624" s="13" t="s">
        <v>1931</v>
      </c>
      <c r="D624" s="13" t="s">
        <v>465</v>
      </c>
      <c r="E624" s="13" t="s">
        <v>1927</v>
      </c>
      <c r="F624" s="14">
        <v>90</v>
      </c>
      <c r="G624" s="15">
        <v>350.3</v>
      </c>
      <c r="H624" s="16">
        <f>G624*0.14</f>
        <v>49.042</v>
      </c>
      <c r="I624" s="17">
        <f>G624*0.22</f>
        <v>77.066</v>
      </c>
      <c r="J624" s="17">
        <f>G624+H624+I624</f>
        <v>476.408</v>
      </c>
      <c r="K624" s="17">
        <f>J624*1.1</f>
        <v>524.0488</v>
      </c>
      <c r="M624" s="13" t="s">
        <v>1928</v>
      </c>
      <c r="N624" s="18" t="s">
        <v>1929</v>
      </c>
      <c r="O624" s="19" t="s">
        <v>1932</v>
      </c>
      <c r="P624" s="20">
        <v>46296</v>
      </c>
    </row>
    <row r="625" customHeight="1" spans="1:16">
      <c r="A625" s="12" t="s">
        <v>1933</v>
      </c>
      <c r="B625" s="13" t="s">
        <v>1934</v>
      </c>
      <c r="C625" s="13" t="s">
        <v>1935</v>
      </c>
      <c r="D625" s="13" t="s">
        <v>1936</v>
      </c>
      <c r="E625" s="13" t="s">
        <v>1937</v>
      </c>
      <c r="F625" s="14">
        <v>1</v>
      </c>
      <c r="G625" s="15">
        <v>94.63</v>
      </c>
      <c r="H625" s="16">
        <f>G625*0.17</f>
        <v>16.0871</v>
      </c>
      <c r="I625" s="17">
        <f>G625*0.3</f>
        <v>28.389</v>
      </c>
      <c r="J625" s="17">
        <f>G625+H625+I625</f>
        <v>139.1061</v>
      </c>
      <c r="K625" s="17">
        <f>J625*1.1</f>
        <v>153.01671</v>
      </c>
      <c r="M625" s="13" t="s">
        <v>1938</v>
      </c>
      <c r="N625" s="18" t="s">
        <v>1939</v>
      </c>
      <c r="O625" s="19" t="s">
        <v>1940</v>
      </c>
      <c r="P625" s="20">
        <v>46308</v>
      </c>
    </row>
    <row r="626" customHeight="1" spans="1:16">
      <c r="A626" s="12" t="s">
        <v>1933</v>
      </c>
      <c r="B626" s="13" t="s">
        <v>1934</v>
      </c>
      <c r="C626" s="13" t="s">
        <v>1941</v>
      </c>
      <c r="D626" s="13" t="s">
        <v>1936</v>
      </c>
      <c r="E626" s="13" t="s">
        <v>1937</v>
      </c>
      <c r="F626" s="14">
        <v>1</v>
      </c>
      <c r="G626" s="15">
        <v>211.76</v>
      </c>
      <c r="H626" s="16">
        <f>G626*0.14</f>
        <v>29.6464</v>
      </c>
      <c r="I626" s="17">
        <f>G626*0.22</f>
        <v>46.5872</v>
      </c>
      <c r="J626" s="17">
        <f>G626+H626+I626</f>
        <v>287.9936</v>
      </c>
      <c r="K626" s="17">
        <f>J626*1.1</f>
        <v>316.79296</v>
      </c>
      <c r="M626" s="13" t="s">
        <v>1938</v>
      </c>
      <c r="N626" s="18" t="s">
        <v>1939</v>
      </c>
      <c r="O626" s="19" t="s">
        <v>1942</v>
      </c>
      <c r="P626" s="20">
        <v>46308</v>
      </c>
    </row>
    <row r="627" customHeight="1" spans="1:16">
      <c r="A627" s="12" t="s">
        <v>1943</v>
      </c>
      <c r="B627" s="13" t="s">
        <v>1944</v>
      </c>
      <c r="C627" s="13" t="s">
        <v>1945</v>
      </c>
      <c r="D627" s="13" t="s">
        <v>1946</v>
      </c>
      <c r="E627" s="13" t="s">
        <v>1947</v>
      </c>
      <c r="F627" s="14">
        <v>1</v>
      </c>
      <c r="G627" s="15">
        <v>431493.7</v>
      </c>
      <c r="H627" s="16">
        <f>G627*0.1</f>
        <v>43149.37</v>
      </c>
      <c r="I627" s="17">
        <f>G627*0.15</f>
        <v>64724.055</v>
      </c>
      <c r="J627" s="17">
        <f>G627+H627+I627</f>
        <v>539367.125</v>
      </c>
      <c r="K627" s="17">
        <f>J627*1.1</f>
        <v>593303.8375</v>
      </c>
      <c r="M627" s="13" t="s">
        <v>1948</v>
      </c>
      <c r="N627" s="18" t="s">
        <v>1949</v>
      </c>
      <c r="O627" s="19" t="s">
        <v>1950</v>
      </c>
      <c r="P627" s="20">
        <v>46300</v>
      </c>
    </row>
    <row r="628" customHeight="1" spans="1:16">
      <c r="A628" s="12" t="s">
        <v>1951</v>
      </c>
      <c r="B628" s="13" t="s">
        <v>1952</v>
      </c>
      <c r="C628" s="13" t="s">
        <v>1953</v>
      </c>
      <c r="D628" s="13" t="s">
        <v>1954</v>
      </c>
      <c r="E628" s="13" t="s">
        <v>1955</v>
      </c>
      <c r="F628" s="14">
        <v>1</v>
      </c>
      <c r="G628" s="15">
        <v>6420.84</v>
      </c>
      <c r="H628" s="16">
        <f>G628*0.1</f>
        <v>642.084</v>
      </c>
      <c r="I628" s="17">
        <f>G628*0.15</f>
        <v>963.126</v>
      </c>
      <c r="J628" s="17">
        <f>G628+H628+I628</f>
        <v>8026.05</v>
      </c>
      <c r="K628" s="17">
        <f>J628*1.1</f>
        <v>8828.655</v>
      </c>
      <c r="M628" s="13" t="s">
        <v>1956</v>
      </c>
      <c r="N628" s="18" t="s">
        <v>1957</v>
      </c>
      <c r="O628" s="19" t="s">
        <v>1958</v>
      </c>
      <c r="P628" s="20">
        <v>46304</v>
      </c>
    </row>
    <row r="629" customHeight="1" spans="1:16">
      <c r="A629" s="12" t="s">
        <v>1951</v>
      </c>
      <c r="B629" s="13" t="s">
        <v>1952</v>
      </c>
      <c r="C629" s="13" t="s">
        <v>1953</v>
      </c>
      <c r="D629" s="13" t="s">
        <v>1959</v>
      </c>
      <c r="E629" s="13" t="s">
        <v>1955</v>
      </c>
      <c r="F629" s="14">
        <v>1</v>
      </c>
      <c r="G629" s="15">
        <v>6420.84</v>
      </c>
      <c r="H629" s="16">
        <f>G629*0.1</f>
        <v>642.084</v>
      </c>
      <c r="I629" s="17">
        <f>G629*0.15</f>
        <v>963.126</v>
      </c>
      <c r="J629" s="17">
        <f>G629+H629+I629</f>
        <v>8026.05</v>
      </c>
      <c r="K629" s="17">
        <f>J629*1.1</f>
        <v>8828.655</v>
      </c>
      <c r="M629" s="13" t="s">
        <v>1956</v>
      </c>
      <c r="N629" s="18" t="s">
        <v>1957</v>
      </c>
      <c r="O629" s="19" t="s">
        <v>1960</v>
      </c>
      <c r="P629" s="20">
        <v>46304</v>
      </c>
    </row>
    <row r="630" customHeight="1" spans="1:16">
      <c r="A630" s="12" t="s">
        <v>1951</v>
      </c>
      <c r="B630" s="13" t="s">
        <v>1952</v>
      </c>
      <c r="C630" s="13" t="s">
        <v>1953</v>
      </c>
      <c r="D630" s="13" t="s">
        <v>1961</v>
      </c>
      <c r="E630" s="13" t="s">
        <v>1955</v>
      </c>
      <c r="F630" s="14">
        <v>1</v>
      </c>
      <c r="G630" s="15">
        <v>6420.84</v>
      </c>
      <c r="H630" s="16">
        <f>G630*0.1</f>
        <v>642.084</v>
      </c>
      <c r="I630" s="17">
        <f>G630*0.15</f>
        <v>963.126</v>
      </c>
      <c r="J630" s="17">
        <f>G630+H630+I630</f>
        <v>8026.05</v>
      </c>
      <c r="K630" s="17">
        <f>J630*1.1</f>
        <v>8828.655</v>
      </c>
      <c r="M630" s="13" t="s">
        <v>1956</v>
      </c>
      <c r="N630" s="18" t="s">
        <v>1957</v>
      </c>
      <c r="O630" s="19" t="s">
        <v>1962</v>
      </c>
      <c r="P630" s="20">
        <v>46304</v>
      </c>
    </row>
    <row r="631" customHeight="1" spans="1:16">
      <c r="A631" s="12" t="s">
        <v>1951</v>
      </c>
      <c r="B631" s="13" t="s">
        <v>1952</v>
      </c>
      <c r="C631" s="13" t="s">
        <v>1953</v>
      </c>
      <c r="D631" s="13" t="s">
        <v>1963</v>
      </c>
      <c r="E631" s="13" t="s">
        <v>1955</v>
      </c>
      <c r="F631" s="14">
        <v>1</v>
      </c>
      <c r="G631" s="15">
        <v>6420.84</v>
      </c>
      <c r="H631" s="16">
        <f>G631*0.1</f>
        <v>642.084</v>
      </c>
      <c r="I631" s="17">
        <f>G631*0.15</f>
        <v>963.126</v>
      </c>
      <c r="J631" s="17">
        <f>G631+H631+I631</f>
        <v>8026.05</v>
      </c>
      <c r="K631" s="17">
        <f>J631*1.1</f>
        <v>8828.655</v>
      </c>
      <c r="M631" s="13" t="s">
        <v>1956</v>
      </c>
      <c r="N631" s="18" t="s">
        <v>1957</v>
      </c>
      <c r="O631" s="19" t="s">
        <v>1964</v>
      </c>
      <c r="P631" s="20">
        <v>46304</v>
      </c>
    </row>
    <row r="632" customHeight="1" spans="1:16">
      <c r="A632" s="12" t="s">
        <v>1951</v>
      </c>
      <c r="B632" s="13" t="s">
        <v>1952</v>
      </c>
      <c r="C632" s="13" t="s">
        <v>1965</v>
      </c>
      <c r="D632" s="13" t="s">
        <v>1954</v>
      </c>
      <c r="E632" s="13" t="s">
        <v>1955</v>
      </c>
      <c r="F632" s="14">
        <v>1</v>
      </c>
      <c r="G632" s="15">
        <v>32104</v>
      </c>
      <c r="H632" s="16">
        <f>G632*0.1</f>
        <v>3210.4</v>
      </c>
      <c r="I632" s="17">
        <f>G632*0.15</f>
        <v>4815.6</v>
      </c>
      <c r="J632" s="17">
        <f>G632+H632+I632</f>
        <v>40130</v>
      </c>
      <c r="K632" s="17">
        <f>J632*1.1</f>
        <v>44143</v>
      </c>
      <c r="M632" s="13" t="s">
        <v>1956</v>
      </c>
      <c r="N632" s="18" t="s">
        <v>1957</v>
      </c>
      <c r="O632" s="19" t="s">
        <v>1966</v>
      </c>
      <c r="P632" s="20">
        <v>46304</v>
      </c>
    </row>
    <row r="633" customHeight="1" spans="1:16">
      <c r="A633" s="12" t="s">
        <v>1951</v>
      </c>
      <c r="B633" s="13" t="s">
        <v>1952</v>
      </c>
      <c r="C633" s="13" t="s">
        <v>1965</v>
      </c>
      <c r="D633" s="13" t="s">
        <v>1959</v>
      </c>
      <c r="E633" s="13" t="s">
        <v>1955</v>
      </c>
      <c r="F633" s="14">
        <v>1</v>
      </c>
      <c r="G633" s="15">
        <v>32104</v>
      </c>
      <c r="H633" s="16">
        <f>G633*0.1</f>
        <v>3210.4</v>
      </c>
      <c r="I633" s="17">
        <f>G633*0.15</f>
        <v>4815.6</v>
      </c>
      <c r="J633" s="17">
        <f>G633+H633+I633</f>
        <v>40130</v>
      </c>
      <c r="K633" s="17">
        <f>J633*1.1</f>
        <v>44143</v>
      </c>
      <c r="M633" s="13" t="s">
        <v>1956</v>
      </c>
      <c r="N633" s="18" t="s">
        <v>1957</v>
      </c>
      <c r="O633" s="19" t="s">
        <v>1967</v>
      </c>
      <c r="P633" s="20">
        <v>46304</v>
      </c>
    </row>
    <row r="634" customHeight="1" spans="1:16">
      <c r="A634" s="12" t="s">
        <v>1951</v>
      </c>
      <c r="B634" s="13" t="s">
        <v>1952</v>
      </c>
      <c r="C634" s="13" t="s">
        <v>1965</v>
      </c>
      <c r="D634" s="13" t="s">
        <v>1961</v>
      </c>
      <c r="E634" s="13" t="s">
        <v>1955</v>
      </c>
      <c r="F634" s="14">
        <v>1</v>
      </c>
      <c r="G634" s="15">
        <v>32104</v>
      </c>
      <c r="H634" s="16">
        <f>G634*0.1</f>
        <v>3210.4</v>
      </c>
      <c r="I634" s="17">
        <f>G634*0.15</f>
        <v>4815.6</v>
      </c>
      <c r="J634" s="17">
        <f>G634+H634+I634</f>
        <v>40130</v>
      </c>
      <c r="K634" s="17">
        <f>J634*1.1</f>
        <v>44143</v>
      </c>
      <c r="M634" s="13" t="s">
        <v>1956</v>
      </c>
      <c r="N634" s="18" t="s">
        <v>1957</v>
      </c>
      <c r="O634" s="19" t="s">
        <v>1968</v>
      </c>
      <c r="P634" s="20">
        <v>46304</v>
      </c>
    </row>
    <row r="635" customHeight="1" spans="1:16">
      <c r="A635" s="12" t="s">
        <v>1969</v>
      </c>
      <c r="B635" s="13" t="s">
        <v>1969</v>
      </c>
      <c r="C635" s="13" t="s">
        <v>1970</v>
      </c>
      <c r="D635" s="13" t="s">
        <v>104</v>
      </c>
      <c r="E635" s="13" t="s">
        <v>1971</v>
      </c>
      <c r="F635" s="14">
        <v>10</v>
      </c>
      <c r="G635" s="15">
        <v>2090.1</v>
      </c>
      <c r="H635" s="16">
        <f>G635*0.1</f>
        <v>209.01</v>
      </c>
      <c r="I635" s="17">
        <f>G635*0.15</f>
        <v>313.515</v>
      </c>
      <c r="J635" s="17">
        <f>G635+H635+I635</f>
        <v>2612.625</v>
      </c>
      <c r="K635" s="17">
        <f>J635*1.1</f>
        <v>2873.8875</v>
      </c>
      <c r="M635" s="13" t="s">
        <v>1972</v>
      </c>
      <c r="N635" s="18" t="s">
        <v>1973</v>
      </c>
      <c r="O635" s="19" t="s">
        <v>1974</v>
      </c>
      <c r="P635" s="20">
        <v>46307</v>
      </c>
    </row>
    <row r="636" customHeight="1" spans="1:16">
      <c r="A636" s="12" t="s">
        <v>1969</v>
      </c>
      <c r="B636" s="13" t="s">
        <v>1969</v>
      </c>
      <c r="C636" s="13" t="s">
        <v>1975</v>
      </c>
      <c r="D636" s="13" t="s">
        <v>104</v>
      </c>
      <c r="E636" s="13" t="s">
        <v>1971</v>
      </c>
      <c r="F636" s="14">
        <v>3</v>
      </c>
      <c r="G636" s="15">
        <v>632.04</v>
      </c>
      <c r="H636" s="16">
        <f>G636*0.1</f>
        <v>63.204</v>
      </c>
      <c r="I636" s="17">
        <f>G636*0.15</f>
        <v>94.806</v>
      </c>
      <c r="J636" s="17">
        <f>G636+H636+I636</f>
        <v>790.05</v>
      </c>
      <c r="K636" s="17">
        <f>J636*1.1</f>
        <v>869.055</v>
      </c>
      <c r="M636" s="13" t="s">
        <v>1972</v>
      </c>
      <c r="N636" s="18" t="s">
        <v>1973</v>
      </c>
      <c r="O636" s="19" t="s">
        <v>1976</v>
      </c>
      <c r="P636" s="20">
        <v>46307</v>
      </c>
    </row>
    <row r="637" customHeight="1" spans="1:16">
      <c r="A637" s="12" t="s">
        <v>1969</v>
      </c>
      <c r="B637" s="13" t="s">
        <v>1969</v>
      </c>
      <c r="C637" s="13" t="s">
        <v>1977</v>
      </c>
      <c r="D637" s="13" t="s">
        <v>104</v>
      </c>
      <c r="E637" s="13" t="s">
        <v>1971</v>
      </c>
      <c r="F637" s="14">
        <v>5</v>
      </c>
      <c r="G637" s="15">
        <v>1051.36</v>
      </c>
      <c r="H637" s="16">
        <f>G637*0.1</f>
        <v>105.136</v>
      </c>
      <c r="I637" s="17">
        <f>G637*0.15</f>
        <v>157.704</v>
      </c>
      <c r="J637" s="17">
        <f>G637+H637+I637</f>
        <v>1314.2</v>
      </c>
      <c r="K637" s="17">
        <f>J637*1.1</f>
        <v>1445.62</v>
      </c>
      <c r="M637" s="13" t="s">
        <v>1972</v>
      </c>
      <c r="N637" s="18" t="s">
        <v>1973</v>
      </c>
      <c r="O637" s="19" t="s">
        <v>1978</v>
      </c>
      <c r="P637" s="20">
        <v>46307</v>
      </c>
    </row>
    <row r="638" customHeight="1" spans="1:16">
      <c r="A638" s="12" t="s">
        <v>1969</v>
      </c>
      <c r="B638" s="13" t="s">
        <v>1969</v>
      </c>
      <c r="C638" s="13" t="s">
        <v>1979</v>
      </c>
      <c r="D638" s="13" t="s">
        <v>104</v>
      </c>
      <c r="E638" s="13" t="s">
        <v>1971</v>
      </c>
      <c r="F638" s="14">
        <v>10</v>
      </c>
      <c r="G638" s="15">
        <v>2090.1</v>
      </c>
      <c r="H638" s="16">
        <f>G638*0.1</f>
        <v>209.01</v>
      </c>
      <c r="I638" s="17">
        <f>G638*0.15</f>
        <v>313.515</v>
      </c>
      <c r="J638" s="17">
        <f>G638+H638+I638</f>
        <v>2612.625</v>
      </c>
      <c r="K638" s="17">
        <f>J638*1.1</f>
        <v>2873.8875</v>
      </c>
      <c r="M638" s="13" t="s">
        <v>1972</v>
      </c>
      <c r="N638" s="18" t="s">
        <v>1973</v>
      </c>
      <c r="O638" s="19" t="s">
        <v>1980</v>
      </c>
      <c r="P638" s="20">
        <v>46307</v>
      </c>
    </row>
    <row r="639" customHeight="1" spans="1:16">
      <c r="A639" s="12" t="s">
        <v>1969</v>
      </c>
      <c r="B639" s="13" t="s">
        <v>1969</v>
      </c>
      <c r="C639" s="13" t="s">
        <v>1981</v>
      </c>
      <c r="D639" s="13" t="s">
        <v>104</v>
      </c>
      <c r="E639" s="13" t="s">
        <v>1971</v>
      </c>
      <c r="F639" s="14">
        <v>10</v>
      </c>
      <c r="G639" s="15">
        <v>4146.98</v>
      </c>
      <c r="H639" s="16">
        <f>G639*0.1</f>
        <v>414.698</v>
      </c>
      <c r="I639" s="17">
        <f>G639*0.15</f>
        <v>622.047</v>
      </c>
      <c r="J639" s="17">
        <f>G639+H639+I639</f>
        <v>5183.725</v>
      </c>
      <c r="K639" s="17">
        <f>J639*1.1</f>
        <v>5702.0975</v>
      </c>
      <c r="M639" s="13" t="s">
        <v>1972</v>
      </c>
      <c r="N639" s="18" t="s">
        <v>1973</v>
      </c>
      <c r="O639" s="19" t="s">
        <v>1982</v>
      </c>
      <c r="P639" s="20">
        <v>46307</v>
      </c>
    </row>
    <row r="640" customHeight="1" spans="1:16">
      <c r="A640" s="12" t="s">
        <v>1969</v>
      </c>
      <c r="B640" s="13" t="s">
        <v>1969</v>
      </c>
      <c r="C640" s="13" t="s">
        <v>1983</v>
      </c>
      <c r="D640" s="13" t="s">
        <v>104</v>
      </c>
      <c r="E640" s="13" t="s">
        <v>1971</v>
      </c>
      <c r="F640" s="14">
        <v>3</v>
      </c>
      <c r="G640" s="15">
        <v>1254.07</v>
      </c>
      <c r="H640" s="16">
        <f>G640*0.1</f>
        <v>125.407</v>
      </c>
      <c r="I640" s="17">
        <f>G640*0.15</f>
        <v>188.1105</v>
      </c>
      <c r="J640" s="17">
        <f>G640+H640+I640</f>
        <v>1567.5875</v>
      </c>
      <c r="K640" s="17">
        <f>J640*1.1</f>
        <v>1724.34625</v>
      </c>
      <c r="M640" s="13" t="s">
        <v>1972</v>
      </c>
      <c r="N640" s="18" t="s">
        <v>1973</v>
      </c>
      <c r="O640" s="19" t="s">
        <v>1984</v>
      </c>
      <c r="P640" s="20">
        <v>46307</v>
      </c>
    </row>
    <row r="641" customHeight="1" spans="1:16">
      <c r="A641" s="12" t="s">
        <v>1969</v>
      </c>
      <c r="B641" s="13" t="s">
        <v>1969</v>
      </c>
      <c r="C641" s="13" t="s">
        <v>1985</v>
      </c>
      <c r="D641" s="13" t="s">
        <v>104</v>
      </c>
      <c r="E641" s="13" t="s">
        <v>1971</v>
      </c>
      <c r="F641" s="14">
        <v>5</v>
      </c>
      <c r="G641" s="15">
        <v>2090.1</v>
      </c>
      <c r="H641" s="16">
        <f>G641*0.1</f>
        <v>209.01</v>
      </c>
      <c r="I641" s="17">
        <f>G641*0.15</f>
        <v>313.515</v>
      </c>
      <c r="J641" s="17">
        <f>G641+H641+I641</f>
        <v>2612.625</v>
      </c>
      <c r="K641" s="17">
        <f>J641*1.1</f>
        <v>2873.8875</v>
      </c>
      <c r="M641" s="13" t="s">
        <v>1972</v>
      </c>
      <c r="N641" s="18" t="s">
        <v>1973</v>
      </c>
      <c r="O641" s="19" t="s">
        <v>1986</v>
      </c>
      <c r="P641" s="20">
        <v>46307</v>
      </c>
    </row>
    <row r="642" customHeight="1" spans="1:16">
      <c r="A642" s="12" t="s">
        <v>1969</v>
      </c>
      <c r="B642" s="13" t="s">
        <v>1969</v>
      </c>
      <c r="C642" s="13" t="s">
        <v>1987</v>
      </c>
      <c r="D642" s="13" t="s">
        <v>104</v>
      </c>
      <c r="E642" s="13" t="s">
        <v>1971</v>
      </c>
      <c r="F642" s="14">
        <v>10</v>
      </c>
      <c r="G642" s="15">
        <v>4146.98</v>
      </c>
      <c r="H642" s="16">
        <f>G642*0.1</f>
        <v>414.698</v>
      </c>
      <c r="I642" s="17">
        <f>G642*0.15</f>
        <v>622.047</v>
      </c>
      <c r="J642" s="17">
        <f>G642+H642+I642</f>
        <v>5183.725</v>
      </c>
      <c r="K642" s="17">
        <f>J642*1.1</f>
        <v>5702.0975</v>
      </c>
      <c r="M642" s="13" t="s">
        <v>1972</v>
      </c>
      <c r="N642" s="18" t="s">
        <v>1973</v>
      </c>
      <c r="O642" s="19" t="s">
        <v>1988</v>
      </c>
      <c r="P642" s="20">
        <v>46307</v>
      </c>
    </row>
    <row r="643" customHeight="1" spans="1:16">
      <c r="A643" s="12" t="s">
        <v>1969</v>
      </c>
      <c r="B643" s="13" t="s">
        <v>1969</v>
      </c>
      <c r="C643" s="13" t="s">
        <v>1989</v>
      </c>
      <c r="D643" s="13" t="s">
        <v>104</v>
      </c>
      <c r="E643" s="13" t="s">
        <v>1971</v>
      </c>
      <c r="F643" s="14">
        <v>10</v>
      </c>
      <c r="G643" s="15">
        <v>1051.36</v>
      </c>
      <c r="H643" s="16">
        <f>G643*0.1</f>
        <v>105.136</v>
      </c>
      <c r="I643" s="17">
        <f>G643*0.15</f>
        <v>157.704</v>
      </c>
      <c r="J643" s="17">
        <f>G643+H643+I643</f>
        <v>1314.2</v>
      </c>
      <c r="K643" s="17">
        <f>J643*1.1</f>
        <v>1445.62</v>
      </c>
      <c r="M643" s="13" t="s">
        <v>1972</v>
      </c>
      <c r="N643" s="18" t="s">
        <v>1973</v>
      </c>
      <c r="O643" s="19" t="s">
        <v>1990</v>
      </c>
      <c r="P643" s="20">
        <v>46307</v>
      </c>
    </row>
    <row r="644" customHeight="1" spans="1:16">
      <c r="A644" s="12" t="s">
        <v>1969</v>
      </c>
      <c r="B644" s="13" t="s">
        <v>1969</v>
      </c>
      <c r="C644" s="13" t="s">
        <v>1991</v>
      </c>
      <c r="D644" s="13" t="s">
        <v>104</v>
      </c>
      <c r="E644" s="13" t="s">
        <v>1971</v>
      </c>
      <c r="F644" s="14">
        <v>5</v>
      </c>
      <c r="G644" s="15">
        <v>520.79</v>
      </c>
      <c r="H644" s="16">
        <f>G644*0.1</f>
        <v>52.079</v>
      </c>
      <c r="I644" s="17">
        <f>G644*0.15</f>
        <v>78.1185</v>
      </c>
      <c r="J644" s="17">
        <f>G644+H644+I644</f>
        <v>650.9875</v>
      </c>
      <c r="K644" s="17">
        <f>J644*1.1</f>
        <v>716.08625</v>
      </c>
      <c r="M644" s="13" t="s">
        <v>1972</v>
      </c>
      <c r="N644" s="18" t="s">
        <v>1973</v>
      </c>
      <c r="O644" s="19" t="s">
        <v>1992</v>
      </c>
      <c r="P644" s="20">
        <v>46307</v>
      </c>
    </row>
    <row r="645" customHeight="1" spans="1:16">
      <c r="A645" s="12" t="s">
        <v>1969</v>
      </c>
      <c r="B645" s="13" t="s">
        <v>1969</v>
      </c>
      <c r="C645" s="13" t="s">
        <v>1993</v>
      </c>
      <c r="D645" s="13" t="s">
        <v>104</v>
      </c>
      <c r="E645" s="13" t="s">
        <v>1971</v>
      </c>
      <c r="F645" s="14">
        <v>10</v>
      </c>
      <c r="G645" s="15">
        <v>1051.36</v>
      </c>
      <c r="H645" s="16">
        <f>G645*0.1</f>
        <v>105.136</v>
      </c>
      <c r="I645" s="17">
        <f>G645*0.15</f>
        <v>157.704</v>
      </c>
      <c r="J645" s="17">
        <f>G645+H645+I645</f>
        <v>1314.2</v>
      </c>
      <c r="K645" s="17">
        <f>J645*1.1</f>
        <v>1445.62</v>
      </c>
      <c r="M645" s="13" t="s">
        <v>1972</v>
      </c>
      <c r="N645" s="18" t="s">
        <v>1973</v>
      </c>
      <c r="O645" s="19" t="s">
        <v>1994</v>
      </c>
      <c r="P645" s="20">
        <v>46307</v>
      </c>
    </row>
    <row r="646" customHeight="1" spans="1:16">
      <c r="A646" s="12" t="s">
        <v>1969</v>
      </c>
      <c r="B646" s="13" t="s">
        <v>1969</v>
      </c>
      <c r="C646" s="13" t="s">
        <v>1995</v>
      </c>
      <c r="D646" s="13" t="s">
        <v>104</v>
      </c>
      <c r="E646" s="13" t="s">
        <v>1971</v>
      </c>
      <c r="F646" s="14">
        <v>10</v>
      </c>
      <c r="G646" s="15">
        <v>794.21</v>
      </c>
      <c r="H646" s="16">
        <f>G646*0.1</f>
        <v>79.421</v>
      </c>
      <c r="I646" s="17">
        <f>G646*0.15</f>
        <v>119.1315</v>
      </c>
      <c r="J646" s="17">
        <f>G646+H646+I646</f>
        <v>992.7625</v>
      </c>
      <c r="K646" s="17">
        <f>J646*1.1</f>
        <v>1092.03875</v>
      </c>
      <c r="M646" s="13" t="s">
        <v>1972</v>
      </c>
      <c r="N646" s="18" t="s">
        <v>1973</v>
      </c>
      <c r="O646" s="19" t="s">
        <v>1996</v>
      </c>
      <c r="P646" s="20">
        <v>46307</v>
      </c>
    </row>
    <row r="647" customHeight="1" spans="1:16">
      <c r="A647" s="12" t="s">
        <v>1969</v>
      </c>
      <c r="B647" s="13" t="s">
        <v>1969</v>
      </c>
      <c r="C647" s="13" t="s">
        <v>1997</v>
      </c>
      <c r="D647" s="13" t="s">
        <v>104</v>
      </c>
      <c r="E647" s="13" t="s">
        <v>1971</v>
      </c>
      <c r="F647" s="14">
        <v>10</v>
      </c>
      <c r="G647" s="15">
        <v>794.21</v>
      </c>
      <c r="H647" s="16">
        <f>G647*0.1</f>
        <v>79.421</v>
      </c>
      <c r="I647" s="17">
        <f>G647*0.15</f>
        <v>119.1315</v>
      </c>
      <c r="J647" s="17">
        <f>G647+H647+I647</f>
        <v>992.7625</v>
      </c>
      <c r="K647" s="17">
        <f>J647*1.1</f>
        <v>1092.03875</v>
      </c>
      <c r="M647" s="13" t="s">
        <v>1972</v>
      </c>
      <c r="N647" s="18" t="s">
        <v>1973</v>
      </c>
      <c r="O647" s="19" t="s">
        <v>1998</v>
      </c>
      <c r="P647" s="20">
        <v>46307</v>
      </c>
    </row>
    <row r="648" customHeight="1" spans="1:16">
      <c r="A648" s="12" t="s">
        <v>1969</v>
      </c>
      <c r="B648" s="13" t="s">
        <v>1969</v>
      </c>
      <c r="C648" s="13" t="s">
        <v>1999</v>
      </c>
      <c r="D648" s="13" t="s">
        <v>2000</v>
      </c>
      <c r="E648" s="13" t="s">
        <v>1971</v>
      </c>
      <c r="F648" s="14">
        <v>1</v>
      </c>
      <c r="G648" s="15">
        <v>547.92</v>
      </c>
      <c r="H648" s="16">
        <f>G648*0.1</f>
        <v>54.792</v>
      </c>
      <c r="I648" s="17">
        <f>G648*0.15</f>
        <v>82.188</v>
      </c>
      <c r="J648" s="17">
        <f>G648+H648+I648</f>
        <v>684.9</v>
      </c>
      <c r="K648" s="17">
        <f>J648*1.1</f>
        <v>753.39</v>
      </c>
      <c r="M648" s="13" t="s">
        <v>2001</v>
      </c>
      <c r="N648" s="18" t="s">
        <v>2002</v>
      </c>
      <c r="O648" s="19" t="s">
        <v>2003</v>
      </c>
      <c r="P648" s="20">
        <v>46301</v>
      </c>
    </row>
    <row r="649" customHeight="1" spans="1:16">
      <c r="A649" s="12" t="s">
        <v>1969</v>
      </c>
      <c r="B649" s="13" t="s">
        <v>1969</v>
      </c>
      <c r="C649" s="13" t="s">
        <v>2004</v>
      </c>
      <c r="D649" s="13" t="s">
        <v>104</v>
      </c>
      <c r="E649" s="13" t="s">
        <v>1971</v>
      </c>
      <c r="F649" s="14">
        <v>10</v>
      </c>
      <c r="G649" s="15">
        <v>1575.82</v>
      </c>
      <c r="H649" s="16">
        <f>G649*0.1</f>
        <v>157.582</v>
      </c>
      <c r="I649" s="17">
        <f>G649*0.15</f>
        <v>236.373</v>
      </c>
      <c r="J649" s="17">
        <f>G649+H649+I649</f>
        <v>1969.775</v>
      </c>
      <c r="K649" s="17">
        <f>J649*1.1</f>
        <v>2166.7525</v>
      </c>
      <c r="M649" s="13" t="s">
        <v>1972</v>
      </c>
      <c r="N649" s="18" t="s">
        <v>1973</v>
      </c>
      <c r="O649" s="19" t="s">
        <v>2005</v>
      </c>
      <c r="P649" s="20">
        <v>46307</v>
      </c>
    </row>
    <row r="650" customHeight="1" spans="1:16">
      <c r="A650" s="12" t="s">
        <v>1969</v>
      </c>
      <c r="B650" s="13" t="s">
        <v>1969</v>
      </c>
      <c r="C650" s="13" t="s">
        <v>2006</v>
      </c>
      <c r="D650" s="13" t="s">
        <v>104</v>
      </c>
      <c r="E650" s="13" t="s">
        <v>1971</v>
      </c>
      <c r="F650" s="14">
        <v>5</v>
      </c>
      <c r="G650" s="15">
        <v>794.21</v>
      </c>
      <c r="H650" s="16">
        <f>G650*0.1</f>
        <v>79.421</v>
      </c>
      <c r="I650" s="17">
        <f>G650*0.15</f>
        <v>119.1315</v>
      </c>
      <c r="J650" s="17">
        <f>G650+H650+I650</f>
        <v>992.7625</v>
      </c>
      <c r="K650" s="17">
        <f>J650*1.1</f>
        <v>1092.03875</v>
      </c>
      <c r="M650" s="13" t="s">
        <v>1972</v>
      </c>
      <c r="N650" s="18" t="s">
        <v>1973</v>
      </c>
      <c r="O650" s="19" t="s">
        <v>2007</v>
      </c>
      <c r="P650" s="20">
        <v>46307</v>
      </c>
    </row>
    <row r="651" customHeight="1" spans="1:16">
      <c r="A651" s="12" t="s">
        <v>1969</v>
      </c>
      <c r="B651" s="13" t="s">
        <v>1969</v>
      </c>
      <c r="C651" s="13" t="s">
        <v>2008</v>
      </c>
      <c r="D651" s="13" t="s">
        <v>104</v>
      </c>
      <c r="E651" s="13" t="s">
        <v>1971</v>
      </c>
      <c r="F651" s="14">
        <v>10</v>
      </c>
      <c r="G651" s="15">
        <v>1575.82</v>
      </c>
      <c r="H651" s="16">
        <f>G651*0.1</f>
        <v>157.582</v>
      </c>
      <c r="I651" s="17">
        <f>G651*0.15</f>
        <v>236.373</v>
      </c>
      <c r="J651" s="17">
        <f>G651+H651+I651</f>
        <v>1969.775</v>
      </c>
      <c r="K651" s="17">
        <f>J651*1.1</f>
        <v>2166.7525</v>
      </c>
      <c r="M651" s="13" t="s">
        <v>1972</v>
      </c>
      <c r="N651" s="18" t="s">
        <v>1973</v>
      </c>
      <c r="O651" s="19" t="s">
        <v>2009</v>
      </c>
      <c r="P651" s="20">
        <v>46307</v>
      </c>
    </row>
    <row r="652" customHeight="1" spans="1:16">
      <c r="A652" s="12" t="s">
        <v>1969</v>
      </c>
      <c r="B652" s="13" t="s">
        <v>1969</v>
      </c>
      <c r="C652" s="13" t="s">
        <v>2010</v>
      </c>
      <c r="D652" s="13" t="s">
        <v>104</v>
      </c>
      <c r="E652" s="13" t="s">
        <v>1971</v>
      </c>
      <c r="F652" s="14">
        <v>10</v>
      </c>
      <c r="G652" s="15">
        <v>2383.31</v>
      </c>
      <c r="H652" s="16">
        <f>G652*0.1</f>
        <v>238.331</v>
      </c>
      <c r="I652" s="17">
        <f>G652*0.15</f>
        <v>357.4965</v>
      </c>
      <c r="J652" s="17">
        <f>G652+H652+I652</f>
        <v>2979.1375</v>
      </c>
      <c r="K652" s="17">
        <f>J652*1.1</f>
        <v>3277.05125</v>
      </c>
      <c r="M652" s="13" t="s">
        <v>1972</v>
      </c>
      <c r="N652" s="18" t="s">
        <v>1973</v>
      </c>
      <c r="O652" s="19" t="s">
        <v>2011</v>
      </c>
      <c r="P652" s="20">
        <v>46307</v>
      </c>
    </row>
    <row r="653" customHeight="1" spans="1:16">
      <c r="A653" s="12" t="s">
        <v>1969</v>
      </c>
      <c r="B653" s="13" t="s">
        <v>1969</v>
      </c>
      <c r="C653" s="13" t="s">
        <v>2012</v>
      </c>
      <c r="D653" s="13" t="s">
        <v>104</v>
      </c>
      <c r="E653" s="13" t="s">
        <v>1971</v>
      </c>
      <c r="F653" s="14">
        <v>3</v>
      </c>
      <c r="G653" s="15">
        <v>720.7</v>
      </c>
      <c r="H653" s="16">
        <f>G653*0.1</f>
        <v>72.07</v>
      </c>
      <c r="I653" s="17">
        <f>G653*0.15</f>
        <v>108.105</v>
      </c>
      <c r="J653" s="17">
        <f>G653+H653+I653</f>
        <v>900.875</v>
      </c>
      <c r="K653" s="17">
        <f>J653*1.1</f>
        <v>990.9625</v>
      </c>
      <c r="M653" s="13" t="s">
        <v>1972</v>
      </c>
      <c r="N653" s="18" t="s">
        <v>1973</v>
      </c>
      <c r="O653" s="19" t="s">
        <v>2013</v>
      </c>
      <c r="P653" s="20">
        <v>46307</v>
      </c>
    </row>
    <row r="654" customHeight="1" spans="1:16">
      <c r="A654" s="12" t="s">
        <v>1969</v>
      </c>
      <c r="B654" s="13" t="s">
        <v>1969</v>
      </c>
      <c r="C654" s="13" t="s">
        <v>2014</v>
      </c>
      <c r="D654" s="13" t="s">
        <v>104</v>
      </c>
      <c r="E654" s="13" t="s">
        <v>1971</v>
      </c>
      <c r="F654" s="14">
        <v>5</v>
      </c>
      <c r="G654" s="15">
        <v>1191.66</v>
      </c>
      <c r="H654" s="16">
        <f>G654*0.1</f>
        <v>119.166</v>
      </c>
      <c r="I654" s="17">
        <f>G654*0.15</f>
        <v>178.749</v>
      </c>
      <c r="J654" s="17">
        <f>G654+H654+I654</f>
        <v>1489.575</v>
      </c>
      <c r="K654" s="17">
        <f>J654*1.1</f>
        <v>1638.5325</v>
      </c>
      <c r="M654" s="13" t="s">
        <v>1972</v>
      </c>
      <c r="N654" s="18" t="s">
        <v>1973</v>
      </c>
      <c r="O654" s="19" t="s">
        <v>2015</v>
      </c>
      <c r="P654" s="20">
        <v>46307</v>
      </c>
    </row>
    <row r="655" customHeight="1" spans="1:16">
      <c r="A655" s="12" t="s">
        <v>1969</v>
      </c>
      <c r="B655" s="13" t="s">
        <v>1969</v>
      </c>
      <c r="C655" s="13" t="s">
        <v>2016</v>
      </c>
      <c r="D655" s="13" t="s">
        <v>104</v>
      </c>
      <c r="E655" s="13" t="s">
        <v>1971</v>
      </c>
      <c r="F655" s="14">
        <v>10</v>
      </c>
      <c r="G655" s="15">
        <v>2383.31</v>
      </c>
      <c r="H655" s="16">
        <f>G655*0.1</f>
        <v>238.331</v>
      </c>
      <c r="I655" s="17">
        <f>G655*0.15</f>
        <v>357.4965</v>
      </c>
      <c r="J655" s="17">
        <f>G655+H655+I655</f>
        <v>2979.1375</v>
      </c>
      <c r="K655" s="17">
        <f>J655*1.1</f>
        <v>3277.05125</v>
      </c>
      <c r="M655" s="13" t="s">
        <v>1972</v>
      </c>
      <c r="N655" s="18" t="s">
        <v>1973</v>
      </c>
      <c r="O655" s="19" t="s">
        <v>2017</v>
      </c>
      <c r="P655" s="20">
        <v>46307</v>
      </c>
    </row>
    <row r="656" customHeight="1" spans="1:16">
      <c r="A656" s="12" t="s">
        <v>1969</v>
      </c>
      <c r="B656" s="13" t="s">
        <v>1969</v>
      </c>
      <c r="C656" s="13" t="s">
        <v>2018</v>
      </c>
      <c r="D656" s="13" t="s">
        <v>104</v>
      </c>
      <c r="E656" s="13" t="s">
        <v>1971</v>
      </c>
      <c r="F656" s="14">
        <v>10</v>
      </c>
      <c r="G656" s="15">
        <v>4728.76</v>
      </c>
      <c r="H656" s="16">
        <f>G656*0.1</f>
        <v>472.876</v>
      </c>
      <c r="I656" s="17">
        <f>G656*0.15</f>
        <v>709.314</v>
      </c>
      <c r="J656" s="17">
        <f>G656+H656+I656</f>
        <v>5910.95</v>
      </c>
      <c r="K656" s="17">
        <f>J656*1.1</f>
        <v>6502.045</v>
      </c>
      <c r="M656" s="13" t="s">
        <v>1972</v>
      </c>
      <c r="N656" s="18" t="s">
        <v>1973</v>
      </c>
      <c r="O656" s="19" t="s">
        <v>2019</v>
      </c>
      <c r="P656" s="20">
        <v>46307</v>
      </c>
    </row>
    <row r="657" customHeight="1" spans="1:16">
      <c r="A657" s="12" t="s">
        <v>1969</v>
      </c>
      <c r="B657" s="13" t="s">
        <v>1969</v>
      </c>
      <c r="C657" s="13" t="s">
        <v>2020</v>
      </c>
      <c r="D657" s="13" t="s">
        <v>104</v>
      </c>
      <c r="E657" s="13" t="s">
        <v>1971</v>
      </c>
      <c r="F657" s="14">
        <v>3</v>
      </c>
      <c r="G657" s="15">
        <v>1430</v>
      </c>
      <c r="H657" s="16">
        <f>G657*0.1</f>
        <v>143</v>
      </c>
      <c r="I657" s="17">
        <f>G657*0.15</f>
        <v>214.5</v>
      </c>
      <c r="J657" s="17">
        <f>G657+H657+I657</f>
        <v>1787.5</v>
      </c>
      <c r="K657" s="17">
        <f>J657*1.1</f>
        <v>1966.25</v>
      </c>
      <c r="M657" s="13" t="s">
        <v>1972</v>
      </c>
      <c r="N657" s="18" t="s">
        <v>1973</v>
      </c>
      <c r="O657" s="19" t="s">
        <v>2021</v>
      </c>
      <c r="P657" s="20">
        <v>46307</v>
      </c>
    </row>
    <row r="658" customHeight="1" spans="1:16">
      <c r="A658" s="12" t="s">
        <v>1969</v>
      </c>
      <c r="B658" s="13" t="s">
        <v>1969</v>
      </c>
      <c r="C658" s="13" t="s">
        <v>2022</v>
      </c>
      <c r="D658" s="13" t="s">
        <v>104</v>
      </c>
      <c r="E658" s="13" t="s">
        <v>1971</v>
      </c>
      <c r="F658" s="14">
        <v>5</v>
      </c>
      <c r="G658" s="15">
        <v>2383.31</v>
      </c>
      <c r="H658" s="16">
        <f>G658*0.1</f>
        <v>238.331</v>
      </c>
      <c r="I658" s="17">
        <f>G658*0.15</f>
        <v>357.4965</v>
      </c>
      <c r="J658" s="17">
        <f>G658+H658+I658</f>
        <v>2979.1375</v>
      </c>
      <c r="K658" s="17">
        <f>J658*1.1</f>
        <v>3277.05125</v>
      </c>
      <c r="M658" s="13" t="s">
        <v>1972</v>
      </c>
      <c r="N658" s="18" t="s">
        <v>1973</v>
      </c>
      <c r="O658" s="19" t="s">
        <v>2023</v>
      </c>
      <c r="P658" s="20">
        <v>46307</v>
      </c>
    </row>
    <row r="659" customHeight="1" spans="1:16">
      <c r="A659" s="12" t="s">
        <v>1969</v>
      </c>
      <c r="B659" s="13" t="s">
        <v>1969</v>
      </c>
      <c r="C659" s="13" t="s">
        <v>2024</v>
      </c>
      <c r="D659" s="13" t="s">
        <v>104</v>
      </c>
      <c r="E659" s="13" t="s">
        <v>1971</v>
      </c>
      <c r="F659" s="14">
        <v>10</v>
      </c>
      <c r="G659" s="15">
        <v>4728.76</v>
      </c>
      <c r="H659" s="16">
        <f>G659*0.1</f>
        <v>472.876</v>
      </c>
      <c r="I659" s="17">
        <f>G659*0.15</f>
        <v>709.314</v>
      </c>
      <c r="J659" s="17">
        <f>G659+H659+I659</f>
        <v>5910.95</v>
      </c>
      <c r="K659" s="17">
        <f>J659*1.1</f>
        <v>6502.045</v>
      </c>
      <c r="M659" s="13" t="s">
        <v>1972</v>
      </c>
      <c r="N659" s="18" t="s">
        <v>1973</v>
      </c>
      <c r="O659" s="19" t="s">
        <v>2025</v>
      </c>
      <c r="P659" s="20">
        <v>46307</v>
      </c>
    </row>
    <row r="660" customHeight="1" spans="1:16">
      <c r="A660" s="12" t="s">
        <v>1969</v>
      </c>
      <c r="B660" s="13" t="s">
        <v>1969</v>
      </c>
      <c r="C660" s="13" t="s">
        <v>2026</v>
      </c>
      <c r="D660" s="13" t="s">
        <v>104</v>
      </c>
      <c r="E660" s="13" t="s">
        <v>1971</v>
      </c>
      <c r="F660" s="14">
        <v>10</v>
      </c>
      <c r="G660" s="15">
        <v>1191.66</v>
      </c>
      <c r="H660" s="16">
        <f>G660*0.1</f>
        <v>119.166</v>
      </c>
      <c r="I660" s="17">
        <f>G660*0.15</f>
        <v>178.749</v>
      </c>
      <c r="J660" s="17">
        <f>G660+H660+I660</f>
        <v>1489.575</v>
      </c>
      <c r="K660" s="17">
        <f>J660*1.1</f>
        <v>1638.5325</v>
      </c>
      <c r="M660" s="13" t="s">
        <v>1972</v>
      </c>
      <c r="N660" s="18" t="s">
        <v>1973</v>
      </c>
      <c r="O660" s="19" t="s">
        <v>2027</v>
      </c>
      <c r="P660" s="20">
        <v>46307</v>
      </c>
    </row>
    <row r="661" customHeight="1" spans="1:16">
      <c r="A661" s="12" t="s">
        <v>1969</v>
      </c>
      <c r="B661" s="13" t="s">
        <v>1969</v>
      </c>
      <c r="C661" s="13" t="s">
        <v>2028</v>
      </c>
      <c r="D661" s="13" t="s">
        <v>104</v>
      </c>
      <c r="E661" s="13" t="s">
        <v>1971</v>
      </c>
      <c r="F661" s="14">
        <v>5</v>
      </c>
      <c r="G661" s="15">
        <v>600.6</v>
      </c>
      <c r="H661" s="16">
        <f>G661*0.1</f>
        <v>60.06</v>
      </c>
      <c r="I661" s="17">
        <f>G661*0.15</f>
        <v>90.09</v>
      </c>
      <c r="J661" s="17">
        <f>G661+H661+I661</f>
        <v>750.75</v>
      </c>
      <c r="K661" s="17">
        <f>J661*1.1</f>
        <v>825.825</v>
      </c>
      <c r="M661" s="13" t="s">
        <v>1972</v>
      </c>
      <c r="N661" s="18" t="s">
        <v>1973</v>
      </c>
      <c r="O661" s="19" t="s">
        <v>2029</v>
      </c>
      <c r="P661" s="20">
        <v>46307</v>
      </c>
    </row>
    <row r="662" customHeight="1" spans="1:16">
      <c r="A662" s="12" t="s">
        <v>1969</v>
      </c>
      <c r="B662" s="13" t="s">
        <v>1969</v>
      </c>
      <c r="C662" s="13" t="s">
        <v>2030</v>
      </c>
      <c r="D662" s="13" t="s">
        <v>104</v>
      </c>
      <c r="E662" s="13" t="s">
        <v>1971</v>
      </c>
      <c r="F662" s="14">
        <v>10</v>
      </c>
      <c r="G662" s="15">
        <v>1191.66</v>
      </c>
      <c r="H662" s="16">
        <f>G662*0.1</f>
        <v>119.166</v>
      </c>
      <c r="I662" s="17">
        <f>G662*0.15</f>
        <v>178.749</v>
      </c>
      <c r="J662" s="17">
        <f>G662+H662+I662</f>
        <v>1489.575</v>
      </c>
      <c r="K662" s="17">
        <f>J662*1.1</f>
        <v>1638.5325</v>
      </c>
      <c r="M662" s="13" t="s">
        <v>1972</v>
      </c>
      <c r="N662" s="18" t="s">
        <v>1973</v>
      </c>
      <c r="O662" s="19" t="s">
        <v>2031</v>
      </c>
      <c r="P662" s="20">
        <v>46307</v>
      </c>
    </row>
    <row r="663" customHeight="1" spans="1:16">
      <c r="A663" s="12" t="s">
        <v>1969</v>
      </c>
      <c r="B663" s="13" t="s">
        <v>1969</v>
      </c>
      <c r="C663" s="13" t="s">
        <v>2032</v>
      </c>
      <c r="D663" s="13" t="s">
        <v>104</v>
      </c>
      <c r="E663" s="13" t="s">
        <v>1971</v>
      </c>
      <c r="F663" s="14">
        <v>10</v>
      </c>
      <c r="G663" s="15">
        <v>1568.18</v>
      </c>
      <c r="H663" s="16">
        <f>G663*0.1</f>
        <v>156.818</v>
      </c>
      <c r="I663" s="17">
        <f>G663*0.15</f>
        <v>235.227</v>
      </c>
      <c r="J663" s="17">
        <f>G663+H663+I663</f>
        <v>1960.225</v>
      </c>
      <c r="K663" s="17">
        <f>J663*1.1</f>
        <v>2156.2475</v>
      </c>
      <c r="M663" s="13" t="s">
        <v>1972</v>
      </c>
      <c r="N663" s="18" t="s">
        <v>1973</v>
      </c>
      <c r="O663" s="19" t="s">
        <v>2033</v>
      </c>
      <c r="P663" s="20">
        <v>46307</v>
      </c>
    </row>
    <row r="664" customHeight="1" spans="1:16">
      <c r="A664" s="12" t="s">
        <v>1969</v>
      </c>
      <c r="B664" s="13" t="s">
        <v>1969</v>
      </c>
      <c r="C664" s="13" t="s">
        <v>2034</v>
      </c>
      <c r="D664" s="13" t="s">
        <v>104</v>
      </c>
      <c r="E664" s="13" t="s">
        <v>1971</v>
      </c>
      <c r="F664" s="14">
        <v>5</v>
      </c>
      <c r="G664" s="15">
        <v>790.35</v>
      </c>
      <c r="H664" s="16">
        <f>G664*0.1</f>
        <v>79.035</v>
      </c>
      <c r="I664" s="17">
        <f>G664*0.15</f>
        <v>118.5525</v>
      </c>
      <c r="J664" s="17">
        <f>G664+H664+I664</f>
        <v>987.9375</v>
      </c>
      <c r="K664" s="17">
        <f>J664*1.1</f>
        <v>1086.73125</v>
      </c>
      <c r="M664" s="13" t="s">
        <v>1972</v>
      </c>
      <c r="N664" s="18" t="s">
        <v>1973</v>
      </c>
      <c r="O664" s="19" t="s">
        <v>2035</v>
      </c>
      <c r="P664" s="20">
        <v>46307</v>
      </c>
    </row>
    <row r="665" customHeight="1" spans="1:16">
      <c r="A665" s="12" t="s">
        <v>1969</v>
      </c>
      <c r="B665" s="13" t="s">
        <v>1969</v>
      </c>
      <c r="C665" s="13" t="s">
        <v>2036</v>
      </c>
      <c r="D665" s="13" t="s">
        <v>104</v>
      </c>
      <c r="E665" s="13" t="s">
        <v>1971</v>
      </c>
      <c r="F665" s="14">
        <v>10</v>
      </c>
      <c r="G665" s="15">
        <v>1568.18</v>
      </c>
      <c r="H665" s="16">
        <f>G665*0.1</f>
        <v>156.818</v>
      </c>
      <c r="I665" s="17">
        <f>G665*0.15</f>
        <v>235.227</v>
      </c>
      <c r="J665" s="17">
        <f>G665+H665+I665</f>
        <v>1960.225</v>
      </c>
      <c r="K665" s="17">
        <f>J665*1.1</f>
        <v>2156.2475</v>
      </c>
      <c r="M665" s="13" t="s">
        <v>1972</v>
      </c>
      <c r="N665" s="18" t="s">
        <v>1973</v>
      </c>
      <c r="O665" s="19" t="s">
        <v>2037</v>
      </c>
      <c r="P665" s="20">
        <v>46307</v>
      </c>
    </row>
    <row r="666" customHeight="1" spans="1:16">
      <c r="A666" s="12" t="s">
        <v>1969</v>
      </c>
      <c r="B666" s="13" t="s">
        <v>1969</v>
      </c>
      <c r="C666" s="13" t="s">
        <v>2038</v>
      </c>
      <c r="D666" s="13" t="s">
        <v>104</v>
      </c>
      <c r="E666" s="13" t="s">
        <v>1971</v>
      </c>
      <c r="F666" s="14">
        <v>10</v>
      </c>
      <c r="G666" s="15">
        <v>3130.29</v>
      </c>
      <c r="H666" s="16">
        <f>G666*0.1</f>
        <v>313.029</v>
      </c>
      <c r="I666" s="17">
        <f>G666*0.15</f>
        <v>469.5435</v>
      </c>
      <c r="J666" s="17">
        <f>G666+H666+I666</f>
        <v>3912.8625</v>
      </c>
      <c r="K666" s="17">
        <f>J666*1.1</f>
        <v>4304.14875</v>
      </c>
      <c r="M666" s="13" t="s">
        <v>1972</v>
      </c>
      <c r="N666" s="18" t="s">
        <v>1973</v>
      </c>
      <c r="O666" s="19" t="s">
        <v>2039</v>
      </c>
      <c r="P666" s="20">
        <v>46307</v>
      </c>
    </row>
    <row r="667" customHeight="1" spans="1:16">
      <c r="A667" s="12" t="s">
        <v>1969</v>
      </c>
      <c r="B667" s="13" t="s">
        <v>1969</v>
      </c>
      <c r="C667" s="13" t="s">
        <v>2040</v>
      </c>
      <c r="D667" s="13" t="s">
        <v>104</v>
      </c>
      <c r="E667" s="13" t="s">
        <v>1971</v>
      </c>
      <c r="F667" s="14">
        <v>3</v>
      </c>
      <c r="G667" s="15">
        <v>948.43</v>
      </c>
      <c r="H667" s="16">
        <f>G667*0.1</f>
        <v>94.843</v>
      </c>
      <c r="I667" s="17">
        <f>G667*0.15</f>
        <v>142.2645</v>
      </c>
      <c r="J667" s="17">
        <f>G667+H667+I667</f>
        <v>1185.5375</v>
      </c>
      <c r="K667" s="17">
        <f>J667*1.1</f>
        <v>1304.09125</v>
      </c>
      <c r="M667" s="13" t="s">
        <v>1972</v>
      </c>
      <c r="N667" s="18" t="s">
        <v>1973</v>
      </c>
      <c r="O667" s="19" t="s">
        <v>2041</v>
      </c>
      <c r="P667" s="20">
        <v>46307</v>
      </c>
    </row>
    <row r="668" customHeight="1" spans="1:16">
      <c r="A668" s="12" t="s">
        <v>1969</v>
      </c>
      <c r="B668" s="13" t="s">
        <v>1969</v>
      </c>
      <c r="C668" s="13" t="s">
        <v>2042</v>
      </c>
      <c r="D668" s="13" t="s">
        <v>104</v>
      </c>
      <c r="E668" s="13" t="s">
        <v>1971</v>
      </c>
      <c r="F668" s="14">
        <v>5</v>
      </c>
      <c r="G668" s="15">
        <v>1568.18</v>
      </c>
      <c r="H668" s="16">
        <f>G668*0.1</f>
        <v>156.818</v>
      </c>
      <c r="I668" s="17">
        <f>G668*0.15</f>
        <v>235.227</v>
      </c>
      <c r="J668" s="17">
        <f>G668+H668+I668</f>
        <v>1960.225</v>
      </c>
      <c r="K668" s="17">
        <f>J668*1.1</f>
        <v>2156.2475</v>
      </c>
      <c r="M668" s="13" t="s">
        <v>1972</v>
      </c>
      <c r="N668" s="18" t="s">
        <v>1973</v>
      </c>
      <c r="O668" s="19" t="s">
        <v>2043</v>
      </c>
      <c r="P668" s="20">
        <v>46307</v>
      </c>
    </row>
    <row r="669" customHeight="1" spans="1:16">
      <c r="A669" s="12" t="s">
        <v>1969</v>
      </c>
      <c r="B669" s="13" t="s">
        <v>1969</v>
      </c>
      <c r="C669" s="13" t="s">
        <v>2044</v>
      </c>
      <c r="D669" s="13" t="s">
        <v>104</v>
      </c>
      <c r="E669" s="13" t="s">
        <v>1971</v>
      </c>
      <c r="F669" s="14">
        <v>10</v>
      </c>
      <c r="G669" s="15">
        <v>3130.29</v>
      </c>
      <c r="H669" s="16">
        <f>G669*0.1</f>
        <v>313.029</v>
      </c>
      <c r="I669" s="17">
        <f>G669*0.15</f>
        <v>469.5435</v>
      </c>
      <c r="J669" s="17">
        <f>G669+H669+I669</f>
        <v>3912.8625</v>
      </c>
      <c r="K669" s="17">
        <f>J669*1.1</f>
        <v>4304.14875</v>
      </c>
      <c r="M669" s="13" t="s">
        <v>1972</v>
      </c>
      <c r="N669" s="18" t="s">
        <v>1973</v>
      </c>
      <c r="O669" s="19" t="s">
        <v>2045</v>
      </c>
      <c r="P669" s="20">
        <v>46307</v>
      </c>
    </row>
    <row r="670" customHeight="1" spans="1:16">
      <c r="A670" s="12" t="s">
        <v>1969</v>
      </c>
      <c r="B670" s="13" t="s">
        <v>1969</v>
      </c>
      <c r="C670" s="13" t="s">
        <v>2046</v>
      </c>
      <c r="D670" s="13" t="s">
        <v>104</v>
      </c>
      <c r="E670" s="13" t="s">
        <v>1971</v>
      </c>
      <c r="F670" s="14">
        <v>10</v>
      </c>
      <c r="G670" s="15">
        <v>790.35</v>
      </c>
      <c r="H670" s="16">
        <f>G670*0.1</f>
        <v>79.035</v>
      </c>
      <c r="I670" s="17">
        <f>G670*0.15</f>
        <v>118.5525</v>
      </c>
      <c r="J670" s="17">
        <f>G670+H670+I670</f>
        <v>987.9375</v>
      </c>
      <c r="K670" s="17">
        <f>J670*1.1</f>
        <v>1086.73125</v>
      </c>
      <c r="M670" s="13" t="s">
        <v>1972</v>
      </c>
      <c r="N670" s="18" t="s">
        <v>1973</v>
      </c>
      <c r="O670" s="19" t="s">
        <v>2047</v>
      </c>
      <c r="P670" s="20">
        <v>46307</v>
      </c>
    </row>
    <row r="671" customHeight="1" spans="1:16">
      <c r="A671" s="12" t="s">
        <v>1969</v>
      </c>
      <c r="B671" s="13" t="s">
        <v>1969</v>
      </c>
      <c r="C671" s="13" t="s">
        <v>2048</v>
      </c>
      <c r="D671" s="13" t="s">
        <v>104</v>
      </c>
      <c r="E671" s="13" t="s">
        <v>1971</v>
      </c>
      <c r="F671" s="14">
        <v>10</v>
      </c>
      <c r="G671" s="15">
        <v>790.35</v>
      </c>
      <c r="H671" s="16">
        <f>G671*0.1</f>
        <v>79.035</v>
      </c>
      <c r="I671" s="17">
        <f>G671*0.15</f>
        <v>118.5525</v>
      </c>
      <c r="J671" s="17">
        <f>G671+H671+I671</f>
        <v>987.9375</v>
      </c>
      <c r="K671" s="17">
        <f>J671*1.1</f>
        <v>1086.73125</v>
      </c>
      <c r="M671" s="13" t="s">
        <v>1972</v>
      </c>
      <c r="N671" s="18" t="s">
        <v>1973</v>
      </c>
      <c r="O671" s="19" t="s">
        <v>2049</v>
      </c>
      <c r="P671" s="20">
        <v>46307</v>
      </c>
    </row>
    <row r="672" customHeight="1" spans="1:16">
      <c r="A672" s="12" t="s">
        <v>2050</v>
      </c>
      <c r="B672" s="13" t="s">
        <v>2050</v>
      </c>
      <c r="C672" s="13" t="s">
        <v>2051</v>
      </c>
      <c r="D672" s="13" t="s">
        <v>2052</v>
      </c>
      <c r="E672" s="13" t="s">
        <v>2053</v>
      </c>
      <c r="F672" s="14">
        <v>1</v>
      </c>
      <c r="G672" s="15">
        <v>14.32</v>
      </c>
      <c r="H672" s="16">
        <f>G672*0.17</f>
        <v>2.4344</v>
      </c>
      <c r="I672" s="17">
        <f>G672*0.3</f>
        <v>4.296</v>
      </c>
      <c r="J672" s="17">
        <f>G672+H672+I672</f>
        <v>21.0504</v>
      </c>
      <c r="K672" s="17">
        <f>J672*1.1</f>
        <v>23.15544</v>
      </c>
      <c r="M672" s="13" t="s">
        <v>2054</v>
      </c>
      <c r="N672" s="18" t="s">
        <v>2055</v>
      </c>
      <c r="O672" s="19" t="s">
        <v>2056</v>
      </c>
      <c r="P672" s="20">
        <v>46303</v>
      </c>
    </row>
    <row r="673" customHeight="1" spans="1:16">
      <c r="A673" s="12" t="s">
        <v>2050</v>
      </c>
      <c r="B673" s="13" t="s">
        <v>2050</v>
      </c>
      <c r="C673" s="13" t="s">
        <v>2057</v>
      </c>
      <c r="D673" s="13" t="s">
        <v>2058</v>
      </c>
      <c r="E673" s="13" t="s">
        <v>2053</v>
      </c>
      <c r="F673" s="14">
        <v>1</v>
      </c>
      <c r="G673" s="15">
        <v>16.3</v>
      </c>
      <c r="H673" s="16">
        <f>G673*0.17</f>
        <v>2.771</v>
      </c>
      <c r="I673" s="17">
        <f>G673*0.3</f>
        <v>4.89</v>
      </c>
      <c r="J673" s="17">
        <f>G673+H673+I673</f>
        <v>23.961</v>
      </c>
      <c r="K673" s="17">
        <f>J673*1.1</f>
        <v>26.3571</v>
      </c>
      <c r="M673" s="13" t="s">
        <v>2059</v>
      </c>
      <c r="N673" s="18" t="s">
        <v>2060</v>
      </c>
      <c r="O673" s="19" t="s">
        <v>2061</v>
      </c>
      <c r="P673" s="20">
        <v>46309</v>
      </c>
    </row>
    <row r="674" customHeight="1" spans="1:16">
      <c r="A674" s="12" t="s">
        <v>2050</v>
      </c>
      <c r="B674" s="13" t="s">
        <v>2050</v>
      </c>
      <c r="C674" s="13" t="s">
        <v>2062</v>
      </c>
      <c r="D674" s="13" t="s">
        <v>2052</v>
      </c>
      <c r="E674" s="13" t="s">
        <v>2053</v>
      </c>
      <c r="F674" s="14">
        <v>1</v>
      </c>
      <c r="G674" s="15">
        <v>15.42</v>
      </c>
      <c r="H674" s="16">
        <f>G674*0.17</f>
        <v>2.6214</v>
      </c>
      <c r="I674" s="17">
        <f>G674*0.3</f>
        <v>4.626</v>
      </c>
      <c r="J674" s="17">
        <f>G674+H674+I674</f>
        <v>22.6674</v>
      </c>
      <c r="K674" s="17">
        <f>J674*1.1</f>
        <v>24.93414</v>
      </c>
      <c r="M674" s="13" t="s">
        <v>2054</v>
      </c>
      <c r="N674" s="18" t="s">
        <v>2055</v>
      </c>
      <c r="O674" s="19" t="s">
        <v>2063</v>
      </c>
      <c r="P674" s="20">
        <v>46303</v>
      </c>
    </row>
    <row r="675" customHeight="1" spans="1:16">
      <c r="A675" s="12" t="s">
        <v>2050</v>
      </c>
      <c r="B675" s="13" t="s">
        <v>2050</v>
      </c>
      <c r="C675" s="13" t="s">
        <v>2064</v>
      </c>
      <c r="D675" s="13" t="s">
        <v>2058</v>
      </c>
      <c r="E675" s="13" t="s">
        <v>2053</v>
      </c>
      <c r="F675" s="14">
        <v>1</v>
      </c>
      <c r="G675" s="15">
        <v>17.27</v>
      </c>
      <c r="H675" s="16">
        <f>G675*0.17</f>
        <v>2.9359</v>
      </c>
      <c r="I675" s="17">
        <f>G675*0.3</f>
        <v>5.181</v>
      </c>
      <c r="J675" s="17">
        <f>G675+H675+I675</f>
        <v>25.3869</v>
      </c>
      <c r="K675" s="17">
        <f>J675*1.1</f>
        <v>27.92559</v>
      </c>
      <c r="M675" s="13" t="s">
        <v>2059</v>
      </c>
      <c r="N675" s="18" t="s">
        <v>2060</v>
      </c>
      <c r="O675" s="19" t="s">
        <v>2065</v>
      </c>
      <c r="P675" s="20">
        <v>46309</v>
      </c>
    </row>
    <row r="676" customHeight="1" spans="1:16">
      <c r="A676" s="12" t="s">
        <v>2050</v>
      </c>
      <c r="B676" s="13" t="s">
        <v>2050</v>
      </c>
      <c r="C676" s="13" t="s">
        <v>2066</v>
      </c>
      <c r="D676" s="13" t="s">
        <v>2067</v>
      </c>
      <c r="E676" s="13" t="s">
        <v>2068</v>
      </c>
      <c r="F676" s="14">
        <v>1</v>
      </c>
      <c r="G676" s="15">
        <v>16.58</v>
      </c>
      <c r="H676" s="16">
        <f>G676*0.17</f>
        <v>2.8186</v>
      </c>
      <c r="I676" s="17">
        <f>G676*0.3</f>
        <v>4.974</v>
      </c>
      <c r="J676" s="17">
        <f>G676+H676+I676</f>
        <v>24.3726</v>
      </c>
      <c r="K676" s="17">
        <f>J676*1.1</f>
        <v>26.80986</v>
      </c>
      <c r="M676" s="13" t="s">
        <v>2069</v>
      </c>
      <c r="N676" s="18" t="s">
        <v>2070</v>
      </c>
      <c r="O676" s="19" t="s">
        <v>2071</v>
      </c>
      <c r="P676" s="20">
        <v>46297</v>
      </c>
    </row>
    <row r="677" customHeight="1" spans="1:16">
      <c r="A677" s="12" t="s">
        <v>2050</v>
      </c>
      <c r="B677" s="13" t="s">
        <v>2050</v>
      </c>
      <c r="C677" s="13" t="s">
        <v>2072</v>
      </c>
      <c r="D677" s="13" t="s">
        <v>2073</v>
      </c>
      <c r="E677" s="13" t="s">
        <v>2053</v>
      </c>
      <c r="F677" s="14">
        <v>1</v>
      </c>
      <c r="G677" s="15">
        <v>24.1</v>
      </c>
      <c r="H677" s="16">
        <f>G677*0.17</f>
        <v>4.097</v>
      </c>
      <c r="I677" s="17">
        <f>G677*0.3</f>
        <v>7.23</v>
      </c>
      <c r="J677" s="17">
        <f>G677+H677+I677</f>
        <v>35.427</v>
      </c>
      <c r="K677" s="17">
        <f>J677*1.1</f>
        <v>38.9697</v>
      </c>
      <c r="M677" s="13" t="s">
        <v>2074</v>
      </c>
      <c r="N677" s="18" t="s">
        <v>2075</v>
      </c>
      <c r="O677" s="19" t="s">
        <v>2076</v>
      </c>
      <c r="P677" s="20">
        <v>46296</v>
      </c>
    </row>
    <row r="678" customHeight="1" spans="1:16">
      <c r="A678" s="12" t="s">
        <v>2077</v>
      </c>
      <c r="B678" s="13" t="s">
        <v>2078</v>
      </c>
      <c r="C678" s="13" t="s">
        <v>2079</v>
      </c>
      <c r="D678" s="13" t="s">
        <v>358</v>
      </c>
      <c r="E678" s="13" t="s">
        <v>2080</v>
      </c>
      <c r="F678" s="14">
        <v>1</v>
      </c>
      <c r="G678" s="15">
        <v>6006.8</v>
      </c>
      <c r="H678" s="16">
        <f>G678*0.1</f>
        <v>600.68</v>
      </c>
      <c r="I678" s="17">
        <f>G678*0.15</f>
        <v>901.02</v>
      </c>
      <c r="J678" s="17">
        <f>G678+H678+I678</f>
        <v>7508.5</v>
      </c>
      <c r="K678" s="17">
        <f>J678*1.1</f>
        <v>8259.35</v>
      </c>
      <c r="M678" s="13" t="s">
        <v>2081</v>
      </c>
      <c r="N678" s="18" t="s">
        <v>2082</v>
      </c>
      <c r="O678" s="19" t="s">
        <v>2083</v>
      </c>
      <c r="P678" s="20">
        <v>46296</v>
      </c>
    </row>
    <row r="679" customHeight="1" spans="1:16">
      <c r="A679" s="12" t="s">
        <v>2077</v>
      </c>
      <c r="B679" s="13" t="s">
        <v>2078</v>
      </c>
      <c r="C679" s="13" t="s">
        <v>2084</v>
      </c>
      <c r="D679" s="13" t="s">
        <v>358</v>
      </c>
      <c r="E679" s="13" t="s">
        <v>2080</v>
      </c>
      <c r="F679" s="14">
        <v>1</v>
      </c>
      <c r="G679" s="15">
        <v>6006.8</v>
      </c>
      <c r="H679" s="16">
        <f>G679*0.1</f>
        <v>600.68</v>
      </c>
      <c r="I679" s="17">
        <f>G679*0.15</f>
        <v>901.02</v>
      </c>
      <c r="J679" s="17">
        <f>G679+H679+I679</f>
        <v>7508.5</v>
      </c>
      <c r="K679" s="17">
        <f>J679*1.1</f>
        <v>8259.35</v>
      </c>
      <c r="M679" s="13" t="s">
        <v>2081</v>
      </c>
      <c r="N679" s="18" t="s">
        <v>2085</v>
      </c>
      <c r="O679" s="19" t="s">
        <v>2086</v>
      </c>
      <c r="P679" s="20">
        <v>46296</v>
      </c>
    </row>
    <row r="680" customHeight="1" spans="1:16">
      <c r="A680" s="12" t="s">
        <v>2077</v>
      </c>
      <c r="B680" s="13" t="s">
        <v>2078</v>
      </c>
      <c r="C680" s="13" t="s">
        <v>2087</v>
      </c>
      <c r="D680" s="13" t="s">
        <v>358</v>
      </c>
      <c r="E680" s="13" t="s">
        <v>2080</v>
      </c>
      <c r="F680" s="14">
        <v>1</v>
      </c>
      <c r="G680" s="15">
        <v>6006.8</v>
      </c>
      <c r="H680" s="16">
        <f>G680*0.1</f>
        <v>600.68</v>
      </c>
      <c r="I680" s="17">
        <f>G680*0.15</f>
        <v>901.02</v>
      </c>
      <c r="J680" s="17">
        <f>G680+H680+I680</f>
        <v>7508.5</v>
      </c>
      <c r="K680" s="17">
        <f>J680*1.1</f>
        <v>8259.35</v>
      </c>
      <c r="M680" s="13" t="s">
        <v>2081</v>
      </c>
      <c r="N680" s="18" t="s">
        <v>2085</v>
      </c>
      <c r="O680" s="19" t="s">
        <v>2088</v>
      </c>
      <c r="P680" s="20">
        <v>46296</v>
      </c>
    </row>
    <row r="681" customHeight="1" spans="1:16">
      <c r="A681" s="12" t="s">
        <v>2089</v>
      </c>
      <c r="B681" s="13" t="s">
        <v>2090</v>
      </c>
      <c r="C681" s="13" t="s">
        <v>2091</v>
      </c>
      <c r="D681" s="13" t="s">
        <v>2058</v>
      </c>
      <c r="E681" s="13" t="s">
        <v>2092</v>
      </c>
      <c r="F681" s="14">
        <v>10</v>
      </c>
      <c r="G681" s="15">
        <v>77.99</v>
      </c>
      <c r="H681" s="16">
        <f>G681*0.17</f>
        <v>13.2583</v>
      </c>
      <c r="I681" s="17">
        <f>G681*0.3</f>
        <v>23.397</v>
      </c>
      <c r="J681" s="17">
        <f>G681+H681+I681</f>
        <v>114.6453</v>
      </c>
      <c r="K681" s="17">
        <f>J681*1.1</f>
        <v>126.10983</v>
      </c>
      <c r="M681" s="13" t="s">
        <v>2093</v>
      </c>
      <c r="N681" s="18" t="s">
        <v>2094</v>
      </c>
      <c r="O681" s="19" t="s">
        <v>2095</v>
      </c>
      <c r="P681" s="20">
        <v>46301</v>
      </c>
    </row>
    <row r="682" customHeight="1" spans="1:16">
      <c r="A682" s="12" t="s">
        <v>2096</v>
      </c>
      <c r="B682" s="13" t="s">
        <v>2096</v>
      </c>
      <c r="C682" s="13" t="s">
        <v>2097</v>
      </c>
      <c r="D682" s="13" t="s">
        <v>282</v>
      </c>
      <c r="E682" s="13" t="s">
        <v>2098</v>
      </c>
      <c r="F682" s="14">
        <v>20</v>
      </c>
      <c r="G682" s="15">
        <v>102.8</v>
      </c>
      <c r="H682" s="16">
        <f>G682*0.14</f>
        <v>14.392</v>
      </c>
      <c r="I682" s="17">
        <f>G682*0.22</f>
        <v>22.616</v>
      </c>
      <c r="J682" s="17">
        <f>G682+H682+I682</f>
        <v>139.808</v>
      </c>
      <c r="K682" s="17">
        <f>J682*1.1</f>
        <v>153.7888</v>
      </c>
      <c r="M682" s="13" t="s">
        <v>2099</v>
      </c>
      <c r="N682" s="18" t="s">
        <v>2100</v>
      </c>
      <c r="O682" s="19" t="s">
        <v>2101</v>
      </c>
      <c r="P682" s="20">
        <v>46304</v>
      </c>
    </row>
    <row r="683" customHeight="1" spans="1:16">
      <c r="A683" s="12" t="s">
        <v>2096</v>
      </c>
      <c r="B683" s="13" t="s">
        <v>2096</v>
      </c>
      <c r="C683" s="13" t="s">
        <v>2102</v>
      </c>
      <c r="D683" s="13" t="s">
        <v>282</v>
      </c>
      <c r="E683" s="13" t="s">
        <v>2098</v>
      </c>
      <c r="F683" s="14">
        <v>20</v>
      </c>
      <c r="G683" s="15">
        <v>102.8</v>
      </c>
      <c r="H683" s="16">
        <f>G683*0.14</f>
        <v>14.392</v>
      </c>
      <c r="I683" s="17">
        <f>G683*0.22</f>
        <v>22.616</v>
      </c>
      <c r="J683" s="17">
        <f>G683+H683+I683</f>
        <v>139.808</v>
      </c>
      <c r="K683" s="17">
        <f>J683*1.1</f>
        <v>153.7888</v>
      </c>
      <c r="M683" s="13" t="s">
        <v>2103</v>
      </c>
      <c r="N683" s="18" t="s">
        <v>2100</v>
      </c>
      <c r="O683" s="19" t="s">
        <v>2104</v>
      </c>
      <c r="P683" s="20">
        <v>46304</v>
      </c>
    </row>
    <row r="684" customHeight="1" spans="1:16">
      <c r="A684" s="12" t="s">
        <v>2096</v>
      </c>
      <c r="B684" s="13" t="s">
        <v>2096</v>
      </c>
      <c r="C684" s="13" t="s">
        <v>2105</v>
      </c>
      <c r="D684" s="13" t="s">
        <v>282</v>
      </c>
      <c r="E684" s="13" t="s">
        <v>2098</v>
      </c>
      <c r="F684" s="14">
        <v>20</v>
      </c>
      <c r="G684" s="15">
        <v>61.6</v>
      </c>
      <c r="H684" s="16">
        <f>G684*0.17</f>
        <v>10.472</v>
      </c>
      <c r="I684" s="17">
        <f>G684*0.3</f>
        <v>18.48</v>
      </c>
      <c r="J684" s="17">
        <f>G684+H684+I684</f>
        <v>90.552</v>
      </c>
      <c r="K684" s="17">
        <f>J684*1.1</f>
        <v>99.6072</v>
      </c>
      <c r="M684" s="13" t="s">
        <v>2099</v>
      </c>
      <c r="N684" s="18" t="s">
        <v>2100</v>
      </c>
      <c r="O684" s="19" t="s">
        <v>2106</v>
      </c>
      <c r="P684" s="20">
        <v>46304</v>
      </c>
    </row>
    <row r="685" customHeight="1" spans="1:16">
      <c r="A685" s="12" t="s">
        <v>2096</v>
      </c>
      <c r="B685" s="13" t="s">
        <v>2096</v>
      </c>
      <c r="C685" s="13" t="s">
        <v>2107</v>
      </c>
      <c r="D685" s="13" t="s">
        <v>282</v>
      </c>
      <c r="E685" s="13" t="s">
        <v>2098</v>
      </c>
      <c r="F685" s="14">
        <v>20</v>
      </c>
      <c r="G685" s="15">
        <v>61.6</v>
      </c>
      <c r="H685" s="16">
        <f>G685*0.17</f>
        <v>10.472</v>
      </c>
      <c r="I685" s="17">
        <f>G685*0.3</f>
        <v>18.48</v>
      </c>
      <c r="J685" s="17">
        <f>G685+H685+I685</f>
        <v>90.552</v>
      </c>
      <c r="K685" s="17">
        <f>J685*1.1</f>
        <v>99.6072</v>
      </c>
      <c r="M685" s="13" t="s">
        <v>2103</v>
      </c>
      <c r="N685" s="18" t="s">
        <v>2100</v>
      </c>
      <c r="O685" s="19" t="s">
        <v>2108</v>
      </c>
      <c r="P685" s="20">
        <v>46304</v>
      </c>
    </row>
    <row r="686" customHeight="1" spans="1:16">
      <c r="A686" s="12" t="s">
        <v>2109</v>
      </c>
      <c r="B686" s="13" t="s">
        <v>2110</v>
      </c>
      <c r="C686" s="13" t="s">
        <v>2111</v>
      </c>
      <c r="D686" s="13" t="s">
        <v>358</v>
      </c>
      <c r="E686" s="13" t="s">
        <v>2112</v>
      </c>
      <c r="F686" s="14">
        <v>30</v>
      </c>
      <c r="G686" s="15">
        <v>81.73</v>
      </c>
      <c r="H686" s="16">
        <f>G686*0.17</f>
        <v>13.8941</v>
      </c>
      <c r="I686" s="17">
        <f>G686*0.3</f>
        <v>24.519</v>
      </c>
      <c r="J686" s="17">
        <f>G686+H686+I686</f>
        <v>120.1431</v>
      </c>
      <c r="K686" s="17">
        <f>J686*1.1</f>
        <v>132.15741</v>
      </c>
      <c r="M686" s="13" t="s">
        <v>2113</v>
      </c>
      <c r="N686" s="18" t="s">
        <v>2114</v>
      </c>
      <c r="O686" s="19" t="s">
        <v>2115</v>
      </c>
      <c r="P686" s="20">
        <v>46301</v>
      </c>
    </row>
    <row r="687" customHeight="1" spans="1:16">
      <c r="A687" s="12" t="s">
        <v>2116</v>
      </c>
      <c r="B687" s="13" t="s">
        <v>2117</v>
      </c>
      <c r="C687" s="13" t="s">
        <v>2118</v>
      </c>
      <c r="D687" s="13" t="s">
        <v>82</v>
      </c>
      <c r="E687" s="13" t="s">
        <v>2119</v>
      </c>
      <c r="F687" s="14">
        <v>28</v>
      </c>
      <c r="G687" s="15">
        <v>33484.96</v>
      </c>
      <c r="H687" s="16">
        <f>G687*0.1</f>
        <v>3348.496</v>
      </c>
      <c r="I687" s="17">
        <f>G687*0.15</f>
        <v>5022.744</v>
      </c>
      <c r="J687" s="17">
        <f>G687+H687+I687</f>
        <v>41856.2</v>
      </c>
      <c r="K687" s="17">
        <f>J687*1.1</f>
        <v>46041.82</v>
      </c>
      <c r="M687" s="13" t="s">
        <v>2120</v>
      </c>
      <c r="N687" s="18" t="s">
        <v>2121</v>
      </c>
      <c r="O687" s="19" t="s">
        <v>2122</v>
      </c>
      <c r="P687" s="20">
        <v>46297</v>
      </c>
    </row>
    <row r="688" customHeight="1" spans="1:16">
      <c r="A688" s="12" t="s">
        <v>2116</v>
      </c>
      <c r="B688" s="13" t="s">
        <v>2117</v>
      </c>
      <c r="C688" s="13" t="s">
        <v>2123</v>
      </c>
      <c r="D688" s="13" t="s">
        <v>82</v>
      </c>
      <c r="E688" s="13" t="s">
        <v>2119</v>
      </c>
      <c r="F688" s="14">
        <v>28</v>
      </c>
      <c r="G688" s="15">
        <v>33484.96</v>
      </c>
      <c r="H688" s="16">
        <f>G688*0.1</f>
        <v>3348.496</v>
      </c>
      <c r="I688" s="17">
        <f>G688*0.15</f>
        <v>5022.744</v>
      </c>
      <c r="J688" s="17">
        <f>G688+H688+I688</f>
        <v>41856.2</v>
      </c>
      <c r="K688" s="17">
        <f>J688*1.1</f>
        <v>46041.82</v>
      </c>
      <c r="M688" s="13" t="s">
        <v>2120</v>
      </c>
      <c r="N688" s="18" t="s">
        <v>2121</v>
      </c>
      <c r="O688" s="19" t="s">
        <v>2124</v>
      </c>
      <c r="P688" s="20">
        <v>46297</v>
      </c>
    </row>
    <row r="689" customHeight="1" spans="1:16">
      <c r="A689" s="12" t="s">
        <v>2116</v>
      </c>
      <c r="B689" s="13" t="s">
        <v>2117</v>
      </c>
      <c r="C689" s="13" t="s">
        <v>2125</v>
      </c>
      <c r="D689" s="13" t="s">
        <v>82</v>
      </c>
      <c r="E689" s="13" t="s">
        <v>2119</v>
      </c>
      <c r="F689" s="14">
        <v>28</v>
      </c>
      <c r="G689" s="15">
        <v>33484.96</v>
      </c>
      <c r="H689" s="16">
        <f>G689*0.1</f>
        <v>3348.496</v>
      </c>
      <c r="I689" s="17">
        <f>G689*0.15</f>
        <v>5022.744</v>
      </c>
      <c r="J689" s="17">
        <f>G689+H689+I689</f>
        <v>41856.2</v>
      </c>
      <c r="K689" s="17">
        <f>J689*1.1</f>
        <v>46041.82</v>
      </c>
      <c r="M689" s="13" t="s">
        <v>2120</v>
      </c>
      <c r="N689" s="18" t="s">
        <v>2121</v>
      </c>
      <c r="O689" s="19" t="s">
        <v>2126</v>
      </c>
      <c r="P689" s="20">
        <v>46297</v>
      </c>
    </row>
    <row r="690" customHeight="1" spans="1:16">
      <c r="A690" s="12" t="s">
        <v>2116</v>
      </c>
      <c r="B690" s="13" t="s">
        <v>2127</v>
      </c>
      <c r="C690" s="13" t="s">
        <v>2125</v>
      </c>
      <c r="D690" s="13" t="s">
        <v>2128</v>
      </c>
      <c r="E690" s="13" t="s">
        <v>2119</v>
      </c>
      <c r="F690" s="14">
        <v>28</v>
      </c>
      <c r="G690" s="15">
        <v>28822.75</v>
      </c>
      <c r="H690" s="16">
        <f>G690*0.1</f>
        <v>2882.275</v>
      </c>
      <c r="I690" s="17">
        <f>G690*0.15</f>
        <v>4323.4125</v>
      </c>
      <c r="J690" s="17">
        <f>G690+H690+I690</f>
        <v>36028.4375</v>
      </c>
      <c r="K690" s="17">
        <f>J690*1.1</f>
        <v>39631.28125</v>
      </c>
      <c r="M690" s="13" t="s">
        <v>2129</v>
      </c>
      <c r="N690" s="18" t="s">
        <v>2130</v>
      </c>
      <c r="O690" s="19" t="s">
        <v>2131</v>
      </c>
      <c r="P690" s="20">
        <v>46300</v>
      </c>
    </row>
    <row r="691" customHeight="1" spans="1:16">
      <c r="A691" s="12" t="s">
        <v>2132</v>
      </c>
      <c r="B691" s="13" t="s">
        <v>2133</v>
      </c>
      <c r="C691" s="13" t="s">
        <v>2134</v>
      </c>
      <c r="D691" s="13" t="s">
        <v>2135</v>
      </c>
      <c r="E691" s="13" t="s">
        <v>2136</v>
      </c>
      <c r="F691" s="14">
        <v>50</v>
      </c>
      <c r="G691" s="15">
        <v>1407.25</v>
      </c>
      <c r="H691" s="16">
        <f>G691*0.1</f>
        <v>140.725</v>
      </c>
      <c r="I691" s="17">
        <f>G691*0.15</f>
        <v>211.0875</v>
      </c>
      <c r="J691" s="17">
        <f>G691+H691+I691</f>
        <v>1759.0625</v>
      </c>
      <c r="K691" s="17">
        <f>J691*1.1</f>
        <v>1934.96875</v>
      </c>
      <c r="M691" s="13" t="s">
        <v>2137</v>
      </c>
      <c r="N691" s="18" t="s">
        <v>2138</v>
      </c>
      <c r="O691" s="19" t="s">
        <v>2139</v>
      </c>
      <c r="P691" s="20">
        <v>46297</v>
      </c>
    </row>
    <row r="692" customHeight="1" spans="1:16">
      <c r="A692" s="12" t="s">
        <v>2132</v>
      </c>
      <c r="B692" s="13" t="s">
        <v>2133</v>
      </c>
      <c r="C692" s="13" t="s">
        <v>2140</v>
      </c>
      <c r="D692" s="13" t="s">
        <v>2135</v>
      </c>
      <c r="E692" s="13" t="s">
        <v>2136</v>
      </c>
      <c r="F692" s="14">
        <v>50</v>
      </c>
      <c r="G692" s="15">
        <v>3054.64</v>
      </c>
      <c r="H692" s="16">
        <f>G692*0.1</f>
        <v>305.464</v>
      </c>
      <c r="I692" s="17">
        <f>G692*0.15</f>
        <v>458.196</v>
      </c>
      <c r="J692" s="17">
        <f>G692+H692+I692</f>
        <v>3818.3</v>
      </c>
      <c r="K692" s="17">
        <f>J692*1.1</f>
        <v>4200.13</v>
      </c>
      <c r="M692" s="13" t="s">
        <v>2137</v>
      </c>
      <c r="N692" s="18" t="s">
        <v>2138</v>
      </c>
      <c r="O692" s="19" t="s">
        <v>2141</v>
      </c>
      <c r="P692" s="20">
        <v>46297</v>
      </c>
    </row>
    <row r="693" customHeight="1" spans="1:16">
      <c r="A693" s="12" t="s">
        <v>2132</v>
      </c>
      <c r="B693" s="13" t="s">
        <v>2133</v>
      </c>
      <c r="C693" s="13" t="s">
        <v>2142</v>
      </c>
      <c r="D693" s="13" t="s">
        <v>2135</v>
      </c>
      <c r="E693" s="13" t="s">
        <v>2136</v>
      </c>
      <c r="F693" s="14">
        <v>50</v>
      </c>
      <c r="G693" s="15">
        <v>15085.25</v>
      </c>
      <c r="H693" s="16">
        <f>G693*0.1</f>
        <v>1508.525</v>
      </c>
      <c r="I693" s="17">
        <f>G693*0.15</f>
        <v>2262.7875</v>
      </c>
      <c r="J693" s="17">
        <f>G693+H693+I693</f>
        <v>18856.5625</v>
      </c>
      <c r="K693" s="17">
        <f>J693*1.1</f>
        <v>20742.21875</v>
      </c>
      <c r="M693" s="13" t="s">
        <v>2137</v>
      </c>
      <c r="N693" s="18" t="s">
        <v>2138</v>
      </c>
      <c r="O693" s="19" t="s">
        <v>2143</v>
      </c>
      <c r="P693" s="20">
        <v>46297</v>
      </c>
    </row>
    <row r="694" customHeight="1" spans="1:16">
      <c r="A694" s="12" t="s">
        <v>2132</v>
      </c>
      <c r="B694" s="13" t="s">
        <v>2144</v>
      </c>
      <c r="C694" s="13" t="s">
        <v>2145</v>
      </c>
      <c r="D694" s="13" t="s">
        <v>2135</v>
      </c>
      <c r="E694" s="13" t="s">
        <v>2136</v>
      </c>
      <c r="F694" s="14">
        <v>50</v>
      </c>
      <c r="G694" s="15">
        <v>1294.63</v>
      </c>
      <c r="H694" s="16">
        <f>G694*0.1</f>
        <v>129.463</v>
      </c>
      <c r="I694" s="17">
        <f>G694*0.15</f>
        <v>194.1945</v>
      </c>
      <c r="J694" s="17">
        <f>G694+H694+I694</f>
        <v>1618.2875</v>
      </c>
      <c r="K694" s="17">
        <f>J694*1.1</f>
        <v>1780.11625</v>
      </c>
      <c r="M694" s="13" t="s">
        <v>2146</v>
      </c>
      <c r="N694" s="18" t="s">
        <v>2138</v>
      </c>
      <c r="O694" s="19" t="s">
        <v>2147</v>
      </c>
      <c r="P694" s="20">
        <v>46297</v>
      </c>
    </row>
    <row r="695" customHeight="1" spans="1:16">
      <c r="A695" s="12" t="s">
        <v>2132</v>
      </c>
      <c r="B695" s="13" t="s">
        <v>2144</v>
      </c>
      <c r="C695" s="13" t="s">
        <v>2148</v>
      </c>
      <c r="D695" s="13" t="s">
        <v>2135</v>
      </c>
      <c r="E695" s="13" t="s">
        <v>2136</v>
      </c>
      <c r="F695" s="14">
        <v>50</v>
      </c>
      <c r="G695" s="15">
        <v>2588.95</v>
      </c>
      <c r="H695" s="16">
        <f>G695*0.1</f>
        <v>258.895</v>
      </c>
      <c r="I695" s="17">
        <f>G695*0.15</f>
        <v>388.3425</v>
      </c>
      <c r="J695" s="17">
        <f>G695+H695+I695</f>
        <v>3236.1875</v>
      </c>
      <c r="K695" s="17">
        <f>J695*1.1</f>
        <v>3559.80625</v>
      </c>
      <c r="M695" s="13" t="s">
        <v>2146</v>
      </c>
      <c r="N695" s="18" t="s">
        <v>2138</v>
      </c>
      <c r="O695" s="19" t="s">
        <v>2149</v>
      </c>
      <c r="P695" s="20">
        <v>46297</v>
      </c>
    </row>
    <row r="696" customHeight="1" spans="1:16">
      <c r="A696" s="12" t="s">
        <v>2132</v>
      </c>
      <c r="B696" s="13" t="s">
        <v>2144</v>
      </c>
      <c r="C696" s="13" t="s">
        <v>2150</v>
      </c>
      <c r="D696" s="13" t="s">
        <v>2135</v>
      </c>
      <c r="E696" s="13" t="s">
        <v>2136</v>
      </c>
      <c r="F696" s="14">
        <v>50</v>
      </c>
      <c r="G696" s="15">
        <v>12817.81</v>
      </c>
      <c r="H696" s="16">
        <f>G696*0.1</f>
        <v>1281.781</v>
      </c>
      <c r="I696" s="17">
        <f>G696*0.15</f>
        <v>1922.6715</v>
      </c>
      <c r="J696" s="17">
        <f>G696+H696+I696</f>
        <v>16022.2625</v>
      </c>
      <c r="K696" s="17">
        <f>J696*1.1</f>
        <v>17624.48875</v>
      </c>
      <c r="M696" s="13" t="s">
        <v>2146</v>
      </c>
      <c r="N696" s="18" t="s">
        <v>2138</v>
      </c>
      <c r="O696" s="19" t="s">
        <v>2151</v>
      </c>
      <c r="P696" s="20">
        <v>46297</v>
      </c>
    </row>
    <row r="697" customHeight="1" spans="1:16">
      <c r="A697" s="12" t="s">
        <v>2132</v>
      </c>
      <c r="B697" s="13" t="s">
        <v>2144</v>
      </c>
      <c r="C697" s="13" t="s">
        <v>2152</v>
      </c>
      <c r="D697" s="13" t="s">
        <v>2135</v>
      </c>
      <c r="E697" s="13" t="s">
        <v>2136</v>
      </c>
      <c r="F697" s="14">
        <v>10</v>
      </c>
      <c r="G697" s="15">
        <v>23119.06</v>
      </c>
      <c r="H697" s="16">
        <f>G697*0.1</f>
        <v>2311.906</v>
      </c>
      <c r="I697" s="17">
        <f>G697*0.15</f>
        <v>3467.859</v>
      </c>
      <c r="J697" s="17">
        <f>G697+H697+I697</f>
        <v>28898.825</v>
      </c>
      <c r="K697" s="17">
        <f>J697*1.1</f>
        <v>31788.7075</v>
      </c>
      <c r="M697" s="13" t="s">
        <v>2153</v>
      </c>
      <c r="N697" s="18" t="s">
        <v>2138</v>
      </c>
      <c r="O697" s="19" t="s">
        <v>2154</v>
      </c>
      <c r="P697" s="20">
        <v>46297</v>
      </c>
    </row>
    <row r="698" customHeight="1" spans="1:16">
      <c r="A698" s="12" t="s">
        <v>2155</v>
      </c>
      <c r="B698" s="13" t="s">
        <v>2156</v>
      </c>
      <c r="C698" s="13" t="s">
        <v>2157</v>
      </c>
      <c r="D698" s="13" t="s">
        <v>2158</v>
      </c>
      <c r="E698" s="13" t="s">
        <v>2159</v>
      </c>
      <c r="F698" s="14">
        <v>1</v>
      </c>
      <c r="G698" s="15">
        <v>38053.74</v>
      </c>
      <c r="H698" s="16">
        <f>G698*0.1</f>
        <v>3805.374</v>
      </c>
      <c r="I698" s="17">
        <f>G698*0.15</f>
        <v>5708.061</v>
      </c>
      <c r="J698" s="17">
        <f>G698+H698+I698</f>
        <v>47567.175</v>
      </c>
      <c r="K698" s="17">
        <f>J698*1.1</f>
        <v>52323.8925</v>
      </c>
      <c r="M698" s="13" t="s">
        <v>2160</v>
      </c>
      <c r="N698" s="18" t="s">
        <v>2161</v>
      </c>
      <c r="O698" s="19" t="s">
        <v>2162</v>
      </c>
      <c r="P698" s="20">
        <v>46301</v>
      </c>
    </row>
    <row r="699" customHeight="1" spans="1:16">
      <c r="A699" s="12" t="s">
        <v>2155</v>
      </c>
      <c r="B699" s="13" t="s">
        <v>2156</v>
      </c>
      <c r="C699" s="13" t="s">
        <v>2157</v>
      </c>
      <c r="D699" s="13" t="s">
        <v>2158</v>
      </c>
      <c r="E699" s="13" t="s">
        <v>2159</v>
      </c>
      <c r="F699" s="14">
        <v>1</v>
      </c>
      <c r="G699" s="15">
        <v>38053.74</v>
      </c>
      <c r="H699" s="16">
        <f>G699*0.1</f>
        <v>3805.374</v>
      </c>
      <c r="I699" s="17">
        <f>G699*0.15</f>
        <v>5708.061</v>
      </c>
      <c r="J699" s="17">
        <f>G699+H699+I699</f>
        <v>47567.175</v>
      </c>
      <c r="K699" s="17">
        <f>J699*1.1</f>
        <v>52323.8925</v>
      </c>
      <c r="M699" s="13" t="s">
        <v>2160</v>
      </c>
      <c r="N699" s="18" t="s">
        <v>2161</v>
      </c>
      <c r="O699" s="19" t="s">
        <v>2163</v>
      </c>
      <c r="P699" s="20">
        <v>46301</v>
      </c>
    </row>
    <row r="700" customHeight="1" spans="1:16">
      <c r="A700" s="12" t="s">
        <v>2155</v>
      </c>
      <c r="B700" s="13" t="s">
        <v>2156</v>
      </c>
      <c r="C700" s="13" t="s">
        <v>2164</v>
      </c>
      <c r="D700" s="13" t="s">
        <v>2158</v>
      </c>
      <c r="E700" s="13" t="s">
        <v>2159</v>
      </c>
      <c r="F700" s="14">
        <v>1</v>
      </c>
      <c r="G700" s="15">
        <v>38053.74</v>
      </c>
      <c r="H700" s="16">
        <f>G700*0.1</f>
        <v>3805.374</v>
      </c>
      <c r="I700" s="17">
        <f>G700*0.15</f>
        <v>5708.061</v>
      </c>
      <c r="J700" s="17">
        <f>G700+H700+I700</f>
        <v>47567.175</v>
      </c>
      <c r="K700" s="17">
        <f>J700*1.1</f>
        <v>52323.8925</v>
      </c>
      <c r="M700" s="13" t="s">
        <v>2160</v>
      </c>
      <c r="N700" s="18" t="s">
        <v>2161</v>
      </c>
      <c r="O700" s="19" t="s">
        <v>2165</v>
      </c>
      <c r="P700" s="20">
        <v>46301</v>
      </c>
    </row>
    <row r="701" customHeight="1" spans="1:16">
      <c r="A701" s="12" t="s">
        <v>2155</v>
      </c>
      <c r="B701" s="13" t="s">
        <v>2156</v>
      </c>
      <c r="C701" s="13" t="s">
        <v>2164</v>
      </c>
      <c r="D701" s="13" t="s">
        <v>2158</v>
      </c>
      <c r="E701" s="13" t="s">
        <v>2159</v>
      </c>
      <c r="F701" s="14">
        <v>1</v>
      </c>
      <c r="G701" s="15">
        <v>38053.74</v>
      </c>
      <c r="H701" s="16">
        <f>G701*0.1</f>
        <v>3805.374</v>
      </c>
      <c r="I701" s="17">
        <f>G701*0.15</f>
        <v>5708.061</v>
      </c>
      <c r="J701" s="17">
        <f>G701+H701+I701</f>
        <v>47567.175</v>
      </c>
      <c r="K701" s="17">
        <f>J701*1.1</f>
        <v>52323.8925</v>
      </c>
      <c r="M701" s="13" t="s">
        <v>2160</v>
      </c>
      <c r="N701" s="18" t="s">
        <v>2161</v>
      </c>
      <c r="O701" s="19" t="s">
        <v>2166</v>
      </c>
      <c r="P701" s="20">
        <v>46301</v>
      </c>
    </row>
    <row r="702" customHeight="1" spans="1:16">
      <c r="A702" s="12" t="s">
        <v>2167</v>
      </c>
      <c r="B702" s="13" t="s">
        <v>2168</v>
      </c>
      <c r="C702" s="13" t="s">
        <v>2169</v>
      </c>
      <c r="D702" s="13" t="s">
        <v>2170</v>
      </c>
      <c r="E702" s="13" t="s">
        <v>2171</v>
      </c>
      <c r="F702" s="14">
        <v>5</v>
      </c>
      <c r="G702" s="15">
        <v>2470.82</v>
      </c>
      <c r="H702" s="16">
        <f>G702*0.1</f>
        <v>247.082</v>
      </c>
      <c r="I702" s="17">
        <f>G702*0.15</f>
        <v>370.623</v>
      </c>
      <c r="J702" s="17">
        <f>G702+H702+I702</f>
        <v>3088.525</v>
      </c>
      <c r="K702" s="17">
        <f>J702*1.1</f>
        <v>3397.3775</v>
      </c>
      <c r="M702" s="13" t="s">
        <v>2172</v>
      </c>
      <c r="N702" s="18" t="s">
        <v>2173</v>
      </c>
      <c r="O702" s="19" t="s">
        <v>2174</v>
      </c>
      <c r="P702" s="20">
        <v>46300</v>
      </c>
    </row>
    <row r="703" customHeight="1" spans="1:16">
      <c r="A703" s="12" t="s">
        <v>2175</v>
      </c>
      <c r="B703" s="13" t="s">
        <v>2176</v>
      </c>
      <c r="C703" s="13" t="s">
        <v>2177</v>
      </c>
      <c r="D703" s="13" t="s">
        <v>2170</v>
      </c>
      <c r="E703" s="13" t="s">
        <v>2178</v>
      </c>
      <c r="F703" s="14">
        <v>5</v>
      </c>
      <c r="G703" s="15">
        <v>2621.6</v>
      </c>
      <c r="H703" s="16">
        <f>G703*0.1</f>
        <v>262.16</v>
      </c>
      <c r="I703" s="17">
        <f>G703*0.15</f>
        <v>393.24</v>
      </c>
      <c r="J703" s="17">
        <f>G703+H703+I703</f>
        <v>3277</v>
      </c>
      <c r="K703" s="17">
        <f>J703*1.1</f>
        <v>3604.7</v>
      </c>
      <c r="M703" s="13" t="s">
        <v>2179</v>
      </c>
      <c r="N703" s="18" t="s">
        <v>2173</v>
      </c>
      <c r="O703" s="19" t="s">
        <v>2180</v>
      </c>
      <c r="P703" s="20">
        <v>46300</v>
      </c>
    </row>
    <row r="704" customHeight="1" spans="1:16">
      <c r="A704" s="12" t="s">
        <v>2181</v>
      </c>
      <c r="B704" s="13" t="s">
        <v>2182</v>
      </c>
      <c r="C704" s="13" t="s">
        <v>2183</v>
      </c>
      <c r="D704" s="13" t="s">
        <v>1770</v>
      </c>
      <c r="E704" s="13" t="s">
        <v>2184</v>
      </c>
      <c r="F704" s="14">
        <v>10</v>
      </c>
      <c r="G704" s="15">
        <v>48.91</v>
      </c>
      <c r="H704" s="16">
        <f>G704*0.17</f>
        <v>8.3147</v>
      </c>
      <c r="I704" s="17">
        <f>G704*0.3</f>
        <v>14.673</v>
      </c>
      <c r="J704" s="17">
        <f>G704+H704+I704</f>
        <v>71.8977</v>
      </c>
      <c r="K704" s="17">
        <f>J704*1.1</f>
        <v>79.08747</v>
      </c>
      <c r="M704" s="13" t="s">
        <v>2185</v>
      </c>
      <c r="N704" s="18" t="s">
        <v>2186</v>
      </c>
      <c r="O704" s="19" t="s">
        <v>2187</v>
      </c>
      <c r="P704" s="20">
        <v>46300</v>
      </c>
    </row>
    <row r="705" customHeight="1" spans="1:16">
      <c r="A705" s="12" t="s">
        <v>2188</v>
      </c>
      <c r="B705" s="13" t="s">
        <v>2189</v>
      </c>
      <c r="C705" s="13" t="s">
        <v>2190</v>
      </c>
      <c r="D705" s="13" t="s">
        <v>294</v>
      </c>
      <c r="E705" s="13" t="s">
        <v>2191</v>
      </c>
      <c r="F705" s="14">
        <v>30</v>
      </c>
      <c r="G705" s="15">
        <v>108.52</v>
      </c>
      <c r="H705" s="16">
        <f>G705*0.14</f>
        <v>15.1928</v>
      </c>
      <c r="I705" s="17">
        <f>G705*0.22</f>
        <v>23.8744</v>
      </c>
      <c r="J705" s="17">
        <f>G705+H705+I705</f>
        <v>147.5872</v>
      </c>
      <c r="K705" s="17">
        <f>J705*1.1</f>
        <v>162.34592</v>
      </c>
      <c r="M705" s="13" t="s">
        <v>2192</v>
      </c>
      <c r="N705" s="18" t="s">
        <v>2193</v>
      </c>
      <c r="O705" s="19" t="s">
        <v>2194</v>
      </c>
      <c r="P705" s="20">
        <v>46301</v>
      </c>
    </row>
    <row r="706" customHeight="1" spans="1:16">
      <c r="A706" s="12" t="s">
        <v>2188</v>
      </c>
      <c r="B706" s="13" t="s">
        <v>2189</v>
      </c>
      <c r="C706" s="13" t="s">
        <v>2195</v>
      </c>
      <c r="D706" s="13" t="s">
        <v>294</v>
      </c>
      <c r="E706" s="13" t="s">
        <v>2191</v>
      </c>
      <c r="F706" s="14">
        <v>30</v>
      </c>
      <c r="G706" s="15">
        <v>204.6</v>
      </c>
      <c r="H706" s="16">
        <f>G706*0.14</f>
        <v>28.644</v>
      </c>
      <c r="I706" s="17">
        <f>G706*0.22</f>
        <v>45.012</v>
      </c>
      <c r="J706" s="17">
        <f>G706+H706+I706</f>
        <v>278.256</v>
      </c>
      <c r="K706" s="17">
        <f>J706*1.1</f>
        <v>306.0816</v>
      </c>
      <c r="M706" s="13" t="s">
        <v>2192</v>
      </c>
      <c r="N706" s="18" t="s">
        <v>2193</v>
      </c>
      <c r="O706" s="19" t="s">
        <v>2196</v>
      </c>
      <c r="P706" s="20">
        <v>46301</v>
      </c>
    </row>
    <row r="707" customHeight="1" spans="1:16">
      <c r="A707" s="12" t="s">
        <v>2197</v>
      </c>
      <c r="B707" s="13" t="s">
        <v>2198</v>
      </c>
      <c r="C707" s="13" t="s">
        <v>2199</v>
      </c>
      <c r="D707" s="13" t="s">
        <v>2200</v>
      </c>
      <c r="E707" s="13" t="s">
        <v>2201</v>
      </c>
      <c r="F707" s="14">
        <v>10</v>
      </c>
      <c r="G707" s="15">
        <v>1105.87</v>
      </c>
      <c r="H707" s="16">
        <f>G707*0.1</f>
        <v>110.587</v>
      </c>
      <c r="I707" s="17">
        <f>G707*0.15</f>
        <v>165.8805</v>
      </c>
      <c r="J707" s="17">
        <f>G707+H707+I707</f>
        <v>1382.3375</v>
      </c>
      <c r="K707" s="17">
        <f>J707*1.1</f>
        <v>1520.57125</v>
      </c>
      <c r="M707" s="13" t="s">
        <v>2202</v>
      </c>
      <c r="N707" s="18" t="s">
        <v>2203</v>
      </c>
      <c r="O707" s="19" t="s">
        <v>2204</v>
      </c>
      <c r="P707" s="20">
        <v>46307</v>
      </c>
    </row>
    <row r="708" customHeight="1" spans="1:16">
      <c r="A708" s="12" t="s">
        <v>2197</v>
      </c>
      <c r="B708" s="13" t="s">
        <v>2198</v>
      </c>
      <c r="C708" s="13" t="s">
        <v>2199</v>
      </c>
      <c r="D708" s="13" t="s">
        <v>2205</v>
      </c>
      <c r="E708" s="13" t="s">
        <v>2201</v>
      </c>
      <c r="F708" s="14">
        <v>10</v>
      </c>
      <c r="G708" s="15">
        <v>1105.87</v>
      </c>
      <c r="H708" s="16">
        <f>G708*0.1</f>
        <v>110.587</v>
      </c>
      <c r="I708" s="17">
        <f>G708*0.15</f>
        <v>165.8805</v>
      </c>
      <c r="J708" s="17">
        <f>G708+H708+I708</f>
        <v>1382.3375</v>
      </c>
      <c r="K708" s="17">
        <f>J708*1.1</f>
        <v>1520.57125</v>
      </c>
      <c r="M708" s="13" t="s">
        <v>2202</v>
      </c>
      <c r="N708" s="18" t="s">
        <v>2203</v>
      </c>
      <c r="O708" s="19" t="s">
        <v>2206</v>
      </c>
      <c r="P708" s="20">
        <v>46307</v>
      </c>
    </row>
    <row r="709" customHeight="1" spans="1:16">
      <c r="A709" s="12" t="s">
        <v>2207</v>
      </c>
      <c r="B709" s="13" t="s">
        <v>2208</v>
      </c>
      <c r="C709" s="13" t="s">
        <v>2209</v>
      </c>
      <c r="D709" s="13" t="s">
        <v>294</v>
      </c>
      <c r="E709" s="13" t="s">
        <v>2210</v>
      </c>
      <c r="F709" s="14">
        <v>60</v>
      </c>
      <c r="G709" s="15">
        <v>750.68</v>
      </c>
      <c r="H709" s="16">
        <f>G709*0.1</f>
        <v>75.068</v>
      </c>
      <c r="I709" s="17">
        <f>G709*0.15</f>
        <v>112.602</v>
      </c>
      <c r="J709" s="17">
        <f>G709+H709+I709</f>
        <v>938.35</v>
      </c>
      <c r="K709" s="17">
        <f>J709*1.1</f>
        <v>1032.185</v>
      </c>
      <c r="M709" s="13" t="s">
        <v>2211</v>
      </c>
      <c r="N709" s="18" t="s">
        <v>2212</v>
      </c>
      <c r="O709" s="19" t="s">
        <v>2213</v>
      </c>
      <c r="P709" s="20">
        <v>46309</v>
      </c>
    </row>
    <row r="710" customHeight="1" spans="1:16">
      <c r="A710" s="12" t="s">
        <v>2214</v>
      </c>
      <c r="B710" s="13" t="s">
        <v>2214</v>
      </c>
      <c r="C710" s="13" t="s">
        <v>2215</v>
      </c>
      <c r="D710" s="13" t="s">
        <v>31</v>
      </c>
      <c r="E710" s="13" t="s">
        <v>2216</v>
      </c>
      <c r="F710" s="14">
        <v>20</v>
      </c>
      <c r="G710" s="15">
        <v>225.22</v>
      </c>
      <c r="H710" s="16">
        <f>G710*0.14</f>
        <v>31.5308</v>
      </c>
      <c r="I710" s="17">
        <f>G710*0.22</f>
        <v>49.5484</v>
      </c>
      <c r="J710" s="17">
        <f>G710+H710+I710</f>
        <v>306.2992</v>
      </c>
      <c r="K710" s="17">
        <f>J710*1.1</f>
        <v>336.92912</v>
      </c>
      <c r="M710" s="13" t="s">
        <v>2217</v>
      </c>
      <c r="N710" s="18" t="s">
        <v>2218</v>
      </c>
      <c r="O710" s="19" t="s">
        <v>2219</v>
      </c>
      <c r="P710" s="20">
        <v>46302</v>
      </c>
    </row>
    <row r="711" customHeight="1" spans="1:16">
      <c r="A711" s="12" t="s">
        <v>2214</v>
      </c>
      <c r="B711" s="13" t="s">
        <v>2214</v>
      </c>
      <c r="C711" s="13" t="s">
        <v>2220</v>
      </c>
      <c r="D711" s="13" t="s">
        <v>31</v>
      </c>
      <c r="E711" s="13" t="s">
        <v>2216</v>
      </c>
      <c r="F711" s="14">
        <v>20</v>
      </c>
      <c r="G711" s="15">
        <v>65.58</v>
      </c>
      <c r="H711" s="16">
        <f>G711*0.17</f>
        <v>11.1486</v>
      </c>
      <c r="I711" s="17">
        <f>G711*0.3</f>
        <v>19.674</v>
      </c>
      <c r="J711" s="17">
        <f>G711+H711+I711</f>
        <v>96.4026</v>
      </c>
      <c r="K711" s="17">
        <f>J711*1.1</f>
        <v>106.04286</v>
      </c>
      <c r="M711" s="13" t="s">
        <v>2221</v>
      </c>
      <c r="N711" s="18" t="s">
        <v>2218</v>
      </c>
      <c r="O711" s="19" t="s">
        <v>2222</v>
      </c>
      <c r="P711" s="20">
        <v>46302</v>
      </c>
    </row>
    <row r="712" customHeight="1" spans="1:16">
      <c r="A712" s="12" t="s">
        <v>2223</v>
      </c>
      <c r="B712" s="13" t="s">
        <v>2223</v>
      </c>
      <c r="C712" s="13" t="s">
        <v>2224</v>
      </c>
      <c r="D712" s="13" t="s">
        <v>2225</v>
      </c>
      <c r="E712" s="13" t="s">
        <v>2226</v>
      </c>
      <c r="F712" s="14">
        <v>10</v>
      </c>
      <c r="G712" s="15">
        <v>203.86</v>
      </c>
      <c r="H712" s="16">
        <f>G712*0.14</f>
        <v>28.5404</v>
      </c>
      <c r="I712" s="17">
        <f>G712*0.22</f>
        <v>44.8492</v>
      </c>
      <c r="J712" s="17">
        <f>G712+H712+I712</f>
        <v>277.2496</v>
      </c>
      <c r="K712" s="17">
        <f>J712*1.1</f>
        <v>304.97456</v>
      </c>
      <c r="M712" s="13" t="s">
        <v>2227</v>
      </c>
      <c r="N712" s="18" t="s">
        <v>2228</v>
      </c>
      <c r="O712" s="19" t="s">
        <v>2229</v>
      </c>
      <c r="P712" s="20">
        <v>46301</v>
      </c>
    </row>
    <row r="713" customHeight="1" spans="1:16">
      <c r="A713" s="12" t="s">
        <v>2223</v>
      </c>
      <c r="B713" s="13" t="s">
        <v>2223</v>
      </c>
      <c r="C713" s="13" t="s">
        <v>2224</v>
      </c>
      <c r="D713" s="13" t="s">
        <v>2225</v>
      </c>
      <c r="E713" s="13" t="s">
        <v>2226</v>
      </c>
      <c r="F713" s="14">
        <v>10</v>
      </c>
      <c r="G713" s="15">
        <v>203.86</v>
      </c>
      <c r="H713" s="16">
        <f>G713*0.14</f>
        <v>28.5404</v>
      </c>
      <c r="I713" s="17">
        <f>G713*0.22</f>
        <v>44.8492</v>
      </c>
      <c r="J713" s="17">
        <f>G713+H713+I713</f>
        <v>277.2496</v>
      </c>
      <c r="K713" s="17">
        <f>J713*1.1</f>
        <v>304.97456</v>
      </c>
      <c r="M713" s="13" t="s">
        <v>2230</v>
      </c>
      <c r="N713" s="18" t="s">
        <v>2228</v>
      </c>
      <c r="O713" s="19" t="s">
        <v>2229</v>
      </c>
      <c r="P713" s="20">
        <v>46301</v>
      </c>
    </row>
    <row r="714" customHeight="1" spans="1:16">
      <c r="A714" s="12" t="s">
        <v>2223</v>
      </c>
      <c r="B714" s="13" t="s">
        <v>2223</v>
      </c>
      <c r="C714" s="13" t="s">
        <v>2231</v>
      </c>
      <c r="D714" s="13" t="s">
        <v>2225</v>
      </c>
      <c r="E714" s="13" t="s">
        <v>2226</v>
      </c>
      <c r="F714" s="14">
        <v>30</v>
      </c>
      <c r="G714" s="15">
        <v>472.52</v>
      </c>
      <c r="H714" s="16">
        <f>G714*0.14</f>
        <v>66.1528</v>
      </c>
      <c r="I714" s="17">
        <f>G714*0.22</f>
        <v>103.9544</v>
      </c>
      <c r="J714" s="17">
        <f>G714+H714+I714</f>
        <v>642.6272</v>
      </c>
      <c r="K714" s="17">
        <f>J714*1.1</f>
        <v>706.88992</v>
      </c>
      <c r="M714" s="13" t="s">
        <v>2227</v>
      </c>
      <c r="N714" s="18" t="s">
        <v>2228</v>
      </c>
      <c r="O714" s="19" t="s">
        <v>2232</v>
      </c>
      <c r="P714" s="20">
        <v>46301</v>
      </c>
    </row>
    <row r="715" customHeight="1" spans="1:16">
      <c r="A715" s="12" t="s">
        <v>2223</v>
      </c>
      <c r="B715" s="13" t="s">
        <v>2223</v>
      </c>
      <c r="C715" s="13" t="s">
        <v>2231</v>
      </c>
      <c r="D715" s="13" t="s">
        <v>2225</v>
      </c>
      <c r="E715" s="13" t="s">
        <v>2226</v>
      </c>
      <c r="F715" s="14">
        <v>30</v>
      </c>
      <c r="G715" s="15">
        <v>472.52</v>
      </c>
      <c r="H715" s="16">
        <f>G715*0.14</f>
        <v>66.1528</v>
      </c>
      <c r="I715" s="17">
        <f>G715*0.22</f>
        <v>103.9544</v>
      </c>
      <c r="J715" s="17">
        <f>G715+H715+I715</f>
        <v>642.6272</v>
      </c>
      <c r="K715" s="17">
        <f>J715*1.1</f>
        <v>706.88992</v>
      </c>
      <c r="M715" s="13" t="s">
        <v>2230</v>
      </c>
      <c r="N715" s="18" t="s">
        <v>2228</v>
      </c>
      <c r="O715" s="19" t="s">
        <v>2232</v>
      </c>
      <c r="P715" s="20">
        <v>46301</v>
      </c>
    </row>
    <row r="716" customHeight="1" spans="1:16">
      <c r="A716" s="12" t="s">
        <v>2233</v>
      </c>
      <c r="B716" s="13" t="s">
        <v>2234</v>
      </c>
      <c r="C716" s="13" t="s">
        <v>2235</v>
      </c>
      <c r="D716" s="13" t="s">
        <v>31</v>
      </c>
      <c r="E716" s="13" t="s">
        <v>2236</v>
      </c>
      <c r="F716" s="14">
        <v>50</v>
      </c>
      <c r="G716" s="15">
        <v>62.54</v>
      </c>
      <c r="H716" s="16">
        <f>G716*0.17</f>
        <v>10.6318</v>
      </c>
      <c r="I716" s="17">
        <f>G716*0.3</f>
        <v>18.762</v>
      </c>
      <c r="J716" s="17">
        <f>G716+H716+I716</f>
        <v>91.9338</v>
      </c>
      <c r="K716" s="17">
        <f>J716*1.1</f>
        <v>101.12718</v>
      </c>
      <c r="M716" s="13" t="s">
        <v>2237</v>
      </c>
      <c r="N716" s="18" t="s">
        <v>2238</v>
      </c>
      <c r="O716" s="19" t="s">
        <v>2239</v>
      </c>
      <c r="P716" s="20">
        <v>46297</v>
      </c>
    </row>
    <row r="717" customHeight="1" spans="1:16">
      <c r="A717" s="12" t="s">
        <v>2240</v>
      </c>
      <c r="B717" s="13" t="s">
        <v>2241</v>
      </c>
      <c r="C717" s="13" t="s">
        <v>2242</v>
      </c>
      <c r="D717" s="13" t="s">
        <v>2243</v>
      </c>
      <c r="E717" s="13" t="s">
        <v>2244</v>
      </c>
      <c r="F717" s="14">
        <v>1</v>
      </c>
      <c r="G717" s="15">
        <v>5051.17</v>
      </c>
      <c r="H717" s="16">
        <f>G717*0.1</f>
        <v>505.117</v>
      </c>
      <c r="I717" s="17">
        <f>G717*0.15</f>
        <v>757.6755</v>
      </c>
      <c r="J717" s="17">
        <f>G717+H717+I717</f>
        <v>6313.9625</v>
      </c>
      <c r="K717" s="17">
        <f>J717*1.1</f>
        <v>6945.35875</v>
      </c>
      <c r="M717" s="13" t="s">
        <v>2245</v>
      </c>
      <c r="N717" s="18" t="s">
        <v>2246</v>
      </c>
      <c r="O717" s="19" t="s">
        <v>2247</v>
      </c>
      <c r="P717" s="20">
        <v>46302</v>
      </c>
    </row>
    <row r="718" customHeight="1" spans="1:16">
      <c r="A718" s="12" t="s">
        <v>2240</v>
      </c>
      <c r="B718" s="13" t="s">
        <v>2241</v>
      </c>
      <c r="C718" s="13" t="s">
        <v>2248</v>
      </c>
      <c r="D718" s="13" t="s">
        <v>2243</v>
      </c>
      <c r="E718" s="13" t="s">
        <v>2244</v>
      </c>
      <c r="F718" s="14">
        <v>1</v>
      </c>
      <c r="G718" s="15">
        <v>16420.33</v>
      </c>
      <c r="H718" s="16">
        <f>G718*0.1</f>
        <v>1642.033</v>
      </c>
      <c r="I718" s="17">
        <f>G718*0.15</f>
        <v>2463.0495</v>
      </c>
      <c r="J718" s="17">
        <f>G718+H718+I718</f>
        <v>20525.4125</v>
      </c>
      <c r="K718" s="17">
        <f>J718*1.1</f>
        <v>22577.95375</v>
      </c>
      <c r="M718" s="13" t="s">
        <v>2245</v>
      </c>
      <c r="N718" s="18" t="s">
        <v>2246</v>
      </c>
      <c r="O718" s="19" t="s">
        <v>2249</v>
      </c>
      <c r="P718" s="20">
        <v>46302</v>
      </c>
    </row>
    <row r="719" customHeight="1" spans="1:16">
      <c r="A719" s="12" t="s">
        <v>2240</v>
      </c>
      <c r="B719" s="13" t="s">
        <v>2241</v>
      </c>
      <c r="C719" s="13" t="s">
        <v>2250</v>
      </c>
      <c r="D719" s="13" t="s">
        <v>2243</v>
      </c>
      <c r="E719" s="13" t="s">
        <v>2244</v>
      </c>
      <c r="F719" s="14">
        <v>2</v>
      </c>
      <c r="G719" s="15">
        <v>28911.44</v>
      </c>
      <c r="H719" s="16">
        <f>G719*0.1</f>
        <v>2891.144</v>
      </c>
      <c r="I719" s="17">
        <f>G719*0.15</f>
        <v>4336.716</v>
      </c>
      <c r="J719" s="17">
        <f>G719+H719+I719</f>
        <v>36139.3</v>
      </c>
      <c r="K719" s="17">
        <f>J719*1.1</f>
        <v>39753.23</v>
      </c>
      <c r="M719" s="13" t="s">
        <v>2245</v>
      </c>
      <c r="N719" s="18" t="s">
        <v>2246</v>
      </c>
      <c r="O719" s="19" t="s">
        <v>2251</v>
      </c>
      <c r="P719" s="20">
        <v>46302</v>
      </c>
    </row>
    <row r="720" customHeight="1" spans="1:16">
      <c r="A720" s="12" t="s">
        <v>2240</v>
      </c>
      <c r="B720" s="13" t="s">
        <v>2241</v>
      </c>
      <c r="C720" s="13" t="s">
        <v>2252</v>
      </c>
      <c r="D720" s="13" t="s">
        <v>2243</v>
      </c>
      <c r="E720" s="13" t="s">
        <v>2244</v>
      </c>
      <c r="F720" s="14">
        <v>1</v>
      </c>
      <c r="G720" s="15">
        <v>26479.57</v>
      </c>
      <c r="H720" s="16">
        <f>G720*0.1</f>
        <v>2647.957</v>
      </c>
      <c r="I720" s="17">
        <f>G720*0.15</f>
        <v>3971.9355</v>
      </c>
      <c r="J720" s="17">
        <f>G720+H720+I720</f>
        <v>33099.4625</v>
      </c>
      <c r="K720" s="17">
        <f>J720*1.1</f>
        <v>36409.40875</v>
      </c>
      <c r="M720" s="13" t="s">
        <v>2245</v>
      </c>
      <c r="N720" s="18" t="s">
        <v>2246</v>
      </c>
      <c r="O720" s="19" t="s">
        <v>2253</v>
      </c>
      <c r="P720" s="20">
        <v>46302</v>
      </c>
    </row>
    <row r="721" customHeight="1" spans="1:16">
      <c r="A721" s="12" t="s">
        <v>2254</v>
      </c>
      <c r="B721" s="13" t="s">
        <v>2255</v>
      </c>
      <c r="C721" s="13" t="s">
        <v>2256</v>
      </c>
      <c r="D721" s="13" t="s">
        <v>2257</v>
      </c>
      <c r="E721" s="13" t="s">
        <v>2258</v>
      </c>
      <c r="F721" s="14">
        <v>10</v>
      </c>
      <c r="G721" s="15">
        <v>311.38</v>
      </c>
      <c r="H721" s="16">
        <f>G721*0.14</f>
        <v>43.5932</v>
      </c>
      <c r="I721" s="17">
        <f>G721*0.22</f>
        <v>68.5036</v>
      </c>
      <c r="J721" s="17">
        <f>G721+H721+I721</f>
        <v>423.4768</v>
      </c>
      <c r="K721" s="17">
        <f>J721*1.1</f>
        <v>465.82448</v>
      </c>
      <c r="M721" s="13" t="s">
        <v>2259</v>
      </c>
      <c r="N721" s="18" t="s">
        <v>2260</v>
      </c>
      <c r="O721" s="19" t="s">
        <v>2261</v>
      </c>
      <c r="P721" s="20">
        <v>46302</v>
      </c>
    </row>
    <row r="722" customHeight="1" spans="1:16">
      <c r="A722" s="12" t="s">
        <v>2254</v>
      </c>
      <c r="B722" s="13" t="s">
        <v>2255</v>
      </c>
      <c r="C722" s="13" t="s">
        <v>2262</v>
      </c>
      <c r="D722" s="13" t="s">
        <v>2257</v>
      </c>
      <c r="E722" s="13" t="s">
        <v>2258</v>
      </c>
      <c r="F722" s="14">
        <v>50</v>
      </c>
      <c r="G722" s="15">
        <v>1626.57</v>
      </c>
      <c r="H722" s="16">
        <f>G722*0.1</f>
        <v>162.657</v>
      </c>
      <c r="I722" s="17">
        <f>G722*0.15</f>
        <v>243.9855</v>
      </c>
      <c r="J722" s="17">
        <f>G722+H722+I722</f>
        <v>2033.2125</v>
      </c>
      <c r="K722" s="17">
        <f>J722*1.1</f>
        <v>2236.53375</v>
      </c>
      <c r="M722" s="13" t="s">
        <v>2259</v>
      </c>
      <c r="N722" s="18" t="s">
        <v>2260</v>
      </c>
      <c r="O722" s="19" t="s">
        <v>2263</v>
      </c>
      <c r="P722" s="20">
        <v>46302</v>
      </c>
    </row>
    <row r="723" customHeight="1" spans="1:16">
      <c r="A723" s="12" t="s">
        <v>2264</v>
      </c>
      <c r="B723" s="13" t="s">
        <v>2265</v>
      </c>
      <c r="C723" s="13" t="s">
        <v>2266</v>
      </c>
      <c r="D723" s="13" t="s">
        <v>2267</v>
      </c>
      <c r="E723" s="13" t="s">
        <v>2268</v>
      </c>
      <c r="F723" s="14">
        <v>1</v>
      </c>
      <c r="G723" s="15">
        <v>13546.72</v>
      </c>
      <c r="H723" s="16">
        <f>G723*0.1</f>
        <v>1354.672</v>
      </c>
      <c r="I723" s="17">
        <f>G723*0.15</f>
        <v>2032.008</v>
      </c>
      <c r="J723" s="17">
        <f>G723+H723+I723</f>
        <v>16933.4</v>
      </c>
      <c r="K723" s="17">
        <f>J723*1.1</f>
        <v>18626.74</v>
      </c>
      <c r="M723" s="13" t="s">
        <v>2269</v>
      </c>
      <c r="N723" s="18" t="s">
        <v>2270</v>
      </c>
      <c r="O723" s="19" t="s">
        <v>2271</v>
      </c>
      <c r="P723" s="20">
        <v>46297</v>
      </c>
    </row>
    <row r="724" customHeight="1" spans="1:16">
      <c r="A724" s="12" t="s">
        <v>2272</v>
      </c>
      <c r="B724" s="13" t="s">
        <v>2272</v>
      </c>
      <c r="C724" s="13" t="s">
        <v>2273</v>
      </c>
      <c r="D724" s="13" t="s">
        <v>135</v>
      </c>
      <c r="E724" s="13" t="s">
        <v>2274</v>
      </c>
      <c r="F724" s="14">
        <v>1</v>
      </c>
      <c r="G724" s="15">
        <v>35.47</v>
      </c>
      <c r="H724" s="16">
        <f>G724*0.17</f>
        <v>6.0299</v>
      </c>
      <c r="I724" s="17">
        <f>G724*0.3</f>
        <v>10.641</v>
      </c>
      <c r="J724" s="17">
        <f>G724+H724+I724</f>
        <v>52.1409</v>
      </c>
      <c r="K724" s="17">
        <f>J724*1.1</f>
        <v>57.35499</v>
      </c>
      <c r="M724" s="13" t="s">
        <v>2275</v>
      </c>
      <c r="N724" s="18" t="s">
        <v>2276</v>
      </c>
      <c r="O724" s="19" t="s">
        <v>2277</v>
      </c>
      <c r="P724" s="20">
        <v>46302</v>
      </c>
    </row>
    <row r="725" customHeight="1" spans="1:16">
      <c r="A725" s="12" t="s">
        <v>2272</v>
      </c>
      <c r="B725" s="13" t="s">
        <v>2272</v>
      </c>
      <c r="C725" s="13" t="s">
        <v>2278</v>
      </c>
      <c r="D725" s="13" t="s">
        <v>135</v>
      </c>
      <c r="E725" s="13" t="s">
        <v>2274</v>
      </c>
      <c r="F725" s="14">
        <v>5</v>
      </c>
      <c r="G725" s="15">
        <v>261.89</v>
      </c>
      <c r="H725" s="16">
        <f>G725*0.14</f>
        <v>36.6646</v>
      </c>
      <c r="I725" s="17">
        <f>G725*0.22</f>
        <v>57.6158</v>
      </c>
      <c r="J725" s="17">
        <f>G725+H725+I725</f>
        <v>356.1704</v>
      </c>
      <c r="K725" s="17">
        <f>J725*1.1</f>
        <v>391.78744</v>
      </c>
      <c r="M725" s="13" t="s">
        <v>2275</v>
      </c>
      <c r="N725" s="18" t="s">
        <v>2276</v>
      </c>
      <c r="O725" s="19" t="s">
        <v>2279</v>
      </c>
      <c r="P725" s="20">
        <v>46302</v>
      </c>
    </row>
    <row r="726" customHeight="1" spans="1:16">
      <c r="A726" s="12" t="s">
        <v>2280</v>
      </c>
      <c r="B726" s="13" t="s">
        <v>2280</v>
      </c>
      <c r="C726" s="13" t="s">
        <v>2281</v>
      </c>
      <c r="D726" s="13" t="s">
        <v>120</v>
      </c>
      <c r="E726" s="13" t="s">
        <v>2282</v>
      </c>
      <c r="F726" s="14">
        <v>50</v>
      </c>
      <c r="G726" s="15">
        <v>50.51</v>
      </c>
      <c r="H726" s="16">
        <f>G726*0.17</f>
        <v>8.5867</v>
      </c>
      <c r="I726" s="17">
        <f>G726*0.3</f>
        <v>15.153</v>
      </c>
      <c r="J726" s="17">
        <f>G726+H726+I726</f>
        <v>74.2497</v>
      </c>
      <c r="K726" s="17">
        <f>J726*1.1</f>
        <v>81.67467</v>
      </c>
      <c r="M726" s="13" t="s">
        <v>2283</v>
      </c>
      <c r="N726" s="18" t="s">
        <v>2284</v>
      </c>
      <c r="O726" s="19" t="s">
        <v>2285</v>
      </c>
      <c r="P726" s="20">
        <v>46297</v>
      </c>
    </row>
    <row r="727" customHeight="1" spans="1:16">
      <c r="A727" s="12" t="s">
        <v>2286</v>
      </c>
      <c r="B727" s="13" t="s">
        <v>2286</v>
      </c>
      <c r="C727" s="13" t="s">
        <v>2287</v>
      </c>
      <c r="D727" s="13" t="s">
        <v>2288</v>
      </c>
      <c r="E727" s="13" t="s">
        <v>2289</v>
      </c>
      <c r="F727" s="14">
        <v>1</v>
      </c>
      <c r="G727" s="15">
        <v>70.36</v>
      </c>
      <c r="H727" s="16">
        <f>G727*0.17</f>
        <v>11.9612</v>
      </c>
      <c r="I727" s="17">
        <f>G727*0.3</f>
        <v>21.108</v>
      </c>
      <c r="J727" s="17">
        <f>G727+H727+I727</f>
        <v>103.4292</v>
      </c>
      <c r="K727" s="17">
        <f>J727*1.1</f>
        <v>113.77212</v>
      </c>
      <c r="M727" s="13" t="s">
        <v>2290</v>
      </c>
      <c r="N727" s="18" t="s">
        <v>2291</v>
      </c>
      <c r="O727" s="19" t="s">
        <v>2292</v>
      </c>
      <c r="P727" s="20">
        <v>46297</v>
      </c>
    </row>
    <row r="728" customHeight="1" spans="1:16">
      <c r="A728" s="12" t="s">
        <v>2286</v>
      </c>
      <c r="B728" s="13" t="s">
        <v>2286</v>
      </c>
      <c r="C728" s="13" t="s">
        <v>2293</v>
      </c>
      <c r="D728" s="13" t="s">
        <v>2294</v>
      </c>
      <c r="E728" s="13" t="s">
        <v>2289</v>
      </c>
      <c r="F728" s="14">
        <v>1</v>
      </c>
      <c r="G728" s="15">
        <v>441.4</v>
      </c>
      <c r="H728" s="16">
        <f>G728*0.14</f>
        <v>61.796</v>
      </c>
      <c r="I728" s="17">
        <f>G728*0.22</f>
        <v>97.108</v>
      </c>
      <c r="J728" s="17">
        <f>G728+H728+I728</f>
        <v>600.304</v>
      </c>
      <c r="K728" s="17">
        <f>J728*1.1</f>
        <v>660.3344</v>
      </c>
      <c r="M728" s="13" t="s">
        <v>2295</v>
      </c>
      <c r="N728" s="18" t="s">
        <v>2296</v>
      </c>
      <c r="O728" s="19" t="s">
        <v>2297</v>
      </c>
      <c r="P728" s="20">
        <v>46304</v>
      </c>
    </row>
    <row r="729" customHeight="1" spans="1:16">
      <c r="A729" s="12" t="s">
        <v>2286</v>
      </c>
      <c r="B729" s="13" t="s">
        <v>2286</v>
      </c>
      <c r="C729" s="13" t="s">
        <v>2298</v>
      </c>
      <c r="D729" s="13" t="s">
        <v>2294</v>
      </c>
      <c r="E729" s="13" t="s">
        <v>2289</v>
      </c>
      <c r="F729" s="14">
        <v>60</v>
      </c>
      <c r="G729" s="15">
        <v>532.55</v>
      </c>
      <c r="H729" s="16">
        <f>G729*0.1</f>
        <v>53.255</v>
      </c>
      <c r="I729" s="17">
        <f>G729*0.15</f>
        <v>79.8825</v>
      </c>
      <c r="J729" s="17">
        <f>G729+H729+I729</f>
        <v>665.6875</v>
      </c>
      <c r="K729" s="17">
        <f>J729*1.1</f>
        <v>732.25625</v>
      </c>
      <c r="M729" s="13" t="s">
        <v>2295</v>
      </c>
      <c r="N729" s="18" t="s">
        <v>2296</v>
      </c>
      <c r="O729" s="19" t="s">
        <v>2299</v>
      </c>
      <c r="P729" s="20">
        <v>46304</v>
      </c>
    </row>
    <row r="730" customHeight="1" spans="1:16">
      <c r="A730" s="12" t="s">
        <v>2286</v>
      </c>
      <c r="B730" s="13" t="s">
        <v>2286</v>
      </c>
      <c r="C730" s="13" t="s">
        <v>2300</v>
      </c>
      <c r="D730" s="13" t="s">
        <v>2294</v>
      </c>
      <c r="E730" s="13" t="s">
        <v>2289</v>
      </c>
      <c r="F730" s="14">
        <v>60</v>
      </c>
      <c r="G730" s="15">
        <v>532.55</v>
      </c>
      <c r="H730" s="16">
        <f>G730*0.1</f>
        <v>53.255</v>
      </c>
      <c r="I730" s="17">
        <f>G730*0.15</f>
        <v>79.8825</v>
      </c>
      <c r="J730" s="17">
        <f>G730+H730+I730</f>
        <v>665.6875</v>
      </c>
      <c r="K730" s="17">
        <f>J730*1.1</f>
        <v>732.25625</v>
      </c>
      <c r="M730" s="13" t="s">
        <v>2295</v>
      </c>
      <c r="N730" s="18" t="s">
        <v>2296</v>
      </c>
      <c r="O730" s="19" t="s">
        <v>2301</v>
      </c>
      <c r="P730" s="20">
        <v>46304</v>
      </c>
    </row>
    <row r="731" customHeight="1" spans="1:16">
      <c r="A731" s="12" t="s">
        <v>2286</v>
      </c>
      <c r="B731" s="13" t="s">
        <v>2286</v>
      </c>
      <c r="C731" s="13" t="s">
        <v>2302</v>
      </c>
      <c r="D731" s="13" t="s">
        <v>2294</v>
      </c>
      <c r="E731" s="13" t="s">
        <v>2289</v>
      </c>
      <c r="F731" s="14">
        <v>1</v>
      </c>
      <c r="G731" s="15">
        <v>857.27</v>
      </c>
      <c r="H731" s="16">
        <f>G731*0.1</f>
        <v>85.727</v>
      </c>
      <c r="I731" s="17">
        <f>G731*0.15</f>
        <v>128.5905</v>
      </c>
      <c r="J731" s="17">
        <f>G731+H731+I731</f>
        <v>1071.5875</v>
      </c>
      <c r="K731" s="17">
        <f>J731*1.1</f>
        <v>1178.74625</v>
      </c>
      <c r="M731" s="13" t="s">
        <v>2295</v>
      </c>
      <c r="N731" s="18" t="s">
        <v>2296</v>
      </c>
      <c r="O731" s="19" t="s">
        <v>2303</v>
      </c>
      <c r="P731" s="20">
        <v>46304</v>
      </c>
    </row>
    <row r="732" customHeight="1" spans="1:16">
      <c r="A732" s="12" t="s">
        <v>2286</v>
      </c>
      <c r="B732" s="13" t="s">
        <v>2286</v>
      </c>
      <c r="C732" s="13" t="s">
        <v>2304</v>
      </c>
      <c r="D732" s="13" t="s">
        <v>2294</v>
      </c>
      <c r="E732" s="13" t="s">
        <v>2289</v>
      </c>
      <c r="F732" s="14">
        <v>1</v>
      </c>
      <c r="G732" s="15">
        <v>142.55</v>
      </c>
      <c r="H732" s="16">
        <f>G732*0.14</f>
        <v>19.957</v>
      </c>
      <c r="I732" s="17">
        <f>G732*0.22</f>
        <v>31.361</v>
      </c>
      <c r="J732" s="17">
        <f>G732+H732+I732</f>
        <v>193.868</v>
      </c>
      <c r="K732" s="17">
        <f>J732*1.1</f>
        <v>213.2548</v>
      </c>
      <c r="M732" s="13" t="s">
        <v>2295</v>
      </c>
      <c r="N732" s="18" t="s">
        <v>2296</v>
      </c>
      <c r="O732" s="19" t="s">
        <v>2305</v>
      </c>
      <c r="P732" s="20">
        <v>46304</v>
      </c>
    </row>
    <row r="733" customHeight="1" spans="1:16">
      <c r="A733" s="12" t="s">
        <v>2286</v>
      </c>
      <c r="B733" s="13" t="s">
        <v>2286</v>
      </c>
      <c r="C733" s="13" t="s">
        <v>2306</v>
      </c>
      <c r="D733" s="13" t="s">
        <v>2294</v>
      </c>
      <c r="E733" s="13" t="s">
        <v>2289</v>
      </c>
      <c r="F733" s="14">
        <v>1</v>
      </c>
      <c r="G733" s="15">
        <v>242.55</v>
      </c>
      <c r="H733" s="16">
        <f>G733*0.14</f>
        <v>33.957</v>
      </c>
      <c r="I733" s="17">
        <f>G733*0.22</f>
        <v>53.361</v>
      </c>
      <c r="J733" s="17">
        <f>G733+H733+I733</f>
        <v>329.868</v>
      </c>
      <c r="K733" s="17">
        <f>J733*1.1</f>
        <v>362.8548</v>
      </c>
      <c r="M733" s="13" t="s">
        <v>2295</v>
      </c>
      <c r="N733" s="18" t="s">
        <v>2296</v>
      </c>
      <c r="O733" s="19" t="s">
        <v>2307</v>
      </c>
      <c r="P733" s="20">
        <v>46304</v>
      </c>
    </row>
    <row r="734" customHeight="1" spans="1:16">
      <c r="A734" s="12" t="s">
        <v>2286</v>
      </c>
      <c r="B734" s="13" t="s">
        <v>2308</v>
      </c>
      <c r="C734" s="13" t="s">
        <v>2309</v>
      </c>
      <c r="D734" s="13" t="s">
        <v>380</v>
      </c>
      <c r="E734" s="13" t="s">
        <v>2289</v>
      </c>
      <c r="F734" s="14">
        <v>1</v>
      </c>
      <c r="G734" s="15">
        <v>59.07</v>
      </c>
      <c r="H734" s="16">
        <f>G734*0.17</f>
        <v>10.0419</v>
      </c>
      <c r="I734" s="17">
        <f>G734*0.3</f>
        <v>17.721</v>
      </c>
      <c r="J734" s="17">
        <f>G734+H734+I734</f>
        <v>86.8329</v>
      </c>
      <c r="K734" s="17">
        <f>J734*1.1</f>
        <v>95.51619</v>
      </c>
      <c r="M734" s="13" t="s">
        <v>2310</v>
      </c>
      <c r="N734" s="18" t="s">
        <v>2311</v>
      </c>
      <c r="O734" s="19" t="s">
        <v>2312</v>
      </c>
      <c r="P734" s="20">
        <v>46297</v>
      </c>
    </row>
    <row r="735" customHeight="1" spans="1:16">
      <c r="A735" s="12" t="s">
        <v>2313</v>
      </c>
      <c r="B735" s="13" t="s">
        <v>2314</v>
      </c>
      <c r="C735" s="13" t="s">
        <v>2315</v>
      </c>
      <c r="D735" s="13" t="s">
        <v>82</v>
      </c>
      <c r="E735" s="13" t="s">
        <v>2316</v>
      </c>
      <c r="F735" s="14">
        <v>10</v>
      </c>
      <c r="G735" s="15">
        <v>225.83</v>
      </c>
      <c r="H735" s="16">
        <f>G735*0.14</f>
        <v>31.6162</v>
      </c>
      <c r="I735" s="17">
        <f>G735*0.22</f>
        <v>49.6826</v>
      </c>
      <c r="J735" s="17">
        <f>G735+H735+I735</f>
        <v>307.1288</v>
      </c>
      <c r="K735" s="17">
        <f>J735*1.1</f>
        <v>337.84168</v>
      </c>
      <c r="M735" s="13" t="s">
        <v>2317</v>
      </c>
      <c r="N735" s="18" t="s">
        <v>2318</v>
      </c>
      <c r="O735" s="19" t="s">
        <v>2319</v>
      </c>
      <c r="P735" s="20">
        <v>46303</v>
      </c>
    </row>
    <row r="736" customHeight="1" spans="1:16">
      <c r="A736" s="12" t="s">
        <v>2313</v>
      </c>
      <c r="B736" s="13" t="s">
        <v>2314</v>
      </c>
      <c r="C736" s="13" t="s">
        <v>2320</v>
      </c>
      <c r="D736" s="13" t="s">
        <v>82</v>
      </c>
      <c r="E736" s="13" t="s">
        <v>2316</v>
      </c>
      <c r="F736" s="14">
        <v>10</v>
      </c>
      <c r="G736" s="15">
        <v>172.16</v>
      </c>
      <c r="H736" s="16">
        <f>G736*0.14</f>
        <v>24.1024</v>
      </c>
      <c r="I736" s="17">
        <f>G736*0.22</f>
        <v>37.8752</v>
      </c>
      <c r="J736" s="17">
        <f>G736+H736+I736</f>
        <v>234.1376</v>
      </c>
      <c r="K736" s="17">
        <f>J736*1.1</f>
        <v>257.55136</v>
      </c>
      <c r="M736" s="13" t="s">
        <v>2317</v>
      </c>
      <c r="N736" s="18" t="s">
        <v>2318</v>
      </c>
      <c r="O736" s="19" t="s">
        <v>2321</v>
      </c>
      <c r="P736" s="20">
        <v>46303</v>
      </c>
    </row>
    <row r="737" customHeight="1" spans="1:16">
      <c r="A737" s="12" t="s">
        <v>2322</v>
      </c>
      <c r="B737" s="13" t="s">
        <v>2323</v>
      </c>
      <c r="C737" s="13" t="s">
        <v>2324</v>
      </c>
      <c r="D737" s="13" t="s">
        <v>358</v>
      </c>
      <c r="E737" s="13" t="s">
        <v>2325</v>
      </c>
      <c r="F737" s="14">
        <v>1</v>
      </c>
      <c r="G737" s="15">
        <v>144.22</v>
      </c>
      <c r="H737" s="16">
        <f>G737*0.14</f>
        <v>20.1908</v>
      </c>
      <c r="I737" s="17">
        <f>G737*0.22</f>
        <v>31.7284</v>
      </c>
      <c r="J737" s="17">
        <f>G737+H737+I737</f>
        <v>196.1392</v>
      </c>
      <c r="K737" s="17">
        <f>J737*1.1</f>
        <v>215.75312</v>
      </c>
      <c r="M737" s="13" t="s">
        <v>2326</v>
      </c>
      <c r="N737" s="18" t="s">
        <v>2327</v>
      </c>
      <c r="O737" s="19" t="s">
        <v>2328</v>
      </c>
      <c r="P737" s="20">
        <v>46301</v>
      </c>
    </row>
    <row r="738" customHeight="1" spans="1:16">
      <c r="A738" s="12" t="s">
        <v>2329</v>
      </c>
      <c r="B738" s="13" t="s">
        <v>2330</v>
      </c>
      <c r="C738" s="13" t="s">
        <v>2331</v>
      </c>
      <c r="D738" s="13" t="s">
        <v>231</v>
      </c>
      <c r="E738" s="13" t="s">
        <v>2332</v>
      </c>
      <c r="F738" s="14">
        <v>1</v>
      </c>
      <c r="G738" s="15">
        <v>311.43</v>
      </c>
      <c r="H738" s="16">
        <f>G738*0.14</f>
        <v>43.6002</v>
      </c>
      <c r="I738" s="17">
        <f>G738*0.22</f>
        <v>68.5146</v>
      </c>
      <c r="J738" s="17">
        <f>G738+H738+I738</f>
        <v>423.5448</v>
      </c>
      <c r="K738" s="17">
        <f>J738*1.1</f>
        <v>465.89928</v>
      </c>
      <c r="M738" s="13" t="s">
        <v>2333</v>
      </c>
      <c r="N738" s="18" t="s">
        <v>2334</v>
      </c>
      <c r="O738" s="19" t="s">
        <v>2335</v>
      </c>
      <c r="P738" s="20">
        <v>46307</v>
      </c>
    </row>
    <row r="739" customHeight="1" spans="1:16">
      <c r="A739" s="12" t="s">
        <v>2329</v>
      </c>
      <c r="B739" s="13" t="s">
        <v>2330</v>
      </c>
      <c r="C739" s="13" t="s">
        <v>2336</v>
      </c>
      <c r="D739" s="13" t="s">
        <v>231</v>
      </c>
      <c r="E739" s="13" t="s">
        <v>2332</v>
      </c>
      <c r="F739" s="14">
        <v>1</v>
      </c>
      <c r="G739" s="15">
        <v>467.53</v>
      </c>
      <c r="H739" s="16">
        <f>G739*0.14</f>
        <v>65.4542</v>
      </c>
      <c r="I739" s="17">
        <f>G739*0.22</f>
        <v>102.8566</v>
      </c>
      <c r="J739" s="17">
        <f>G739+H739+I739</f>
        <v>635.8408</v>
      </c>
      <c r="K739" s="17">
        <f>J739*1.1</f>
        <v>699.42488</v>
      </c>
      <c r="M739" s="13" t="s">
        <v>2333</v>
      </c>
      <c r="N739" s="18" t="s">
        <v>2334</v>
      </c>
      <c r="O739" s="19" t="s">
        <v>2337</v>
      </c>
      <c r="P739" s="20">
        <v>46307</v>
      </c>
    </row>
    <row r="740" customHeight="1" spans="1:16">
      <c r="A740" s="12" t="s">
        <v>2329</v>
      </c>
      <c r="B740" s="13" t="s">
        <v>2330</v>
      </c>
      <c r="C740" s="13" t="s">
        <v>2338</v>
      </c>
      <c r="D740" s="13" t="s">
        <v>231</v>
      </c>
      <c r="E740" s="13" t="s">
        <v>2332</v>
      </c>
      <c r="F740" s="14">
        <v>1</v>
      </c>
      <c r="G740" s="15">
        <v>551.39</v>
      </c>
      <c r="H740" s="16">
        <f>G740*0.1</f>
        <v>55.139</v>
      </c>
      <c r="I740" s="17">
        <f>G740*0.15</f>
        <v>82.7085</v>
      </c>
      <c r="J740" s="17">
        <f>G740+H740+I740</f>
        <v>689.2375</v>
      </c>
      <c r="K740" s="17">
        <f>J740*1.1</f>
        <v>758.16125</v>
      </c>
      <c r="M740" s="13" t="s">
        <v>2333</v>
      </c>
      <c r="N740" s="18" t="s">
        <v>2334</v>
      </c>
      <c r="O740" s="19" t="s">
        <v>2339</v>
      </c>
      <c r="P740" s="20">
        <v>46307</v>
      </c>
    </row>
    <row r="741" customHeight="1" spans="1:16">
      <c r="A741" s="12" t="s">
        <v>2329</v>
      </c>
      <c r="B741" s="13" t="s">
        <v>2330</v>
      </c>
      <c r="C741" s="13" t="s">
        <v>2340</v>
      </c>
      <c r="D741" s="13" t="s">
        <v>231</v>
      </c>
      <c r="E741" s="13" t="s">
        <v>2332</v>
      </c>
      <c r="F741" s="14">
        <v>1</v>
      </c>
      <c r="G741" s="15">
        <v>82.84</v>
      </c>
      <c r="H741" s="16">
        <f>G741*0.17</f>
        <v>14.0828</v>
      </c>
      <c r="I741" s="17">
        <f>G741*0.3</f>
        <v>24.852</v>
      </c>
      <c r="J741" s="17">
        <f>G741+H741+I741</f>
        <v>121.7748</v>
      </c>
      <c r="K741" s="17">
        <f>J741*1.1</f>
        <v>133.95228</v>
      </c>
      <c r="M741" s="13" t="s">
        <v>2333</v>
      </c>
      <c r="N741" s="18" t="s">
        <v>2334</v>
      </c>
      <c r="O741" s="19" t="s">
        <v>2341</v>
      </c>
      <c r="P741" s="20">
        <v>46307</v>
      </c>
    </row>
    <row r="742" customHeight="1" spans="1:16">
      <c r="A742" s="12" t="s">
        <v>2329</v>
      </c>
      <c r="B742" s="13" t="s">
        <v>2330</v>
      </c>
      <c r="C742" s="13" t="s">
        <v>2342</v>
      </c>
      <c r="D742" s="13" t="s">
        <v>231</v>
      </c>
      <c r="E742" s="13" t="s">
        <v>2332</v>
      </c>
      <c r="F742" s="14">
        <v>1</v>
      </c>
      <c r="G742" s="15">
        <v>168.56</v>
      </c>
      <c r="H742" s="16">
        <f>G742*0.14</f>
        <v>23.5984</v>
      </c>
      <c r="I742" s="17">
        <f>G742*0.22</f>
        <v>37.0832</v>
      </c>
      <c r="J742" s="17">
        <f>G742+H742+I742</f>
        <v>229.2416</v>
      </c>
      <c r="K742" s="17">
        <f>J742*1.1</f>
        <v>252.16576</v>
      </c>
      <c r="M742" s="13" t="s">
        <v>2333</v>
      </c>
      <c r="N742" s="18" t="s">
        <v>2334</v>
      </c>
      <c r="O742" s="19" t="s">
        <v>2343</v>
      </c>
      <c r="P742" s="20">
        <v>46307</v>
      </c>
    </row>
    <row r="743" customHeight="1" spans="1:16">
      <c r="A743" s="12" t="s">
        <v>2329</v>
      </c>
      <c r="B743" s="13" t="s">
        <v>2330</v>
      </c>
      <c r="C743" s="13" t="s">
        <v>2344</v>
      </c>
      <c r="D743" s="13" t="s">
        <v>231</v>
      </c>
      <c r="E743" s="13" t="s">
        <v>2332</v>
      </c>
      <c r="F743" s="14">
        <v>1</v>
      </c>
      <c r="G743" s="15">
        <v>214.98</v>
      </c>
      <c r="H743" s="16">
        <f>G743*0.14</f>
        <v>30.0972</v>
      </c>
      <c r="I743" s="17">
        <f>G743*0.22</f>
        <v>47.2956</v>
      </c>
      <c r="J743" s="17">
        <f>G743+H743+I743</f>
        <v>292.3728</v>
      </c>
      <c r="K743" s="17">
        <f>J743*1.1</f>
        <v>321.61008</v>
      </c>
      <c r="M743" s="13" t="s">
        <v>2333</v>
      </c>
      <c r="N743" s="18" t="s">
        <v>2334</v>
      </c>
      <c r="O743" s="19" t="s">
        <v>2345</v>
      </c>
      <c r="P743" s="20">
        <v>46307</v>
      </c>
    </row>
    <row r="744" customHeight="1" spans="1:16">
      <c r="A744" s="12" t="s">
        <v>2346</v>
      </c>
      <c r="B744" s="13" t="s">
        <v>2346</v>
      </c>
      <c r="C744" s="13" t="s">
        <v>2347</v>
      </c>
      <c r="D744" s="13" t="s">
        <v>2348</v>
      </c>
      <c r="E744" s="13" t="s">
        <v>2349</v>
      </c>
      <c r="F744" s="14">
        <v>1</v>
      </c>
      <c r="G744" s="15">
        <v>44.85</v>
      </c>
      <c r="H744" s="16">
        <f>G744*0.17</f>
        <v>7.6245</v>
      </c>
      <c r="I744" s="17">
        <f>G744*0.3</f>
        <v>13.455</v>
      </c>
      <c r="J744" s="17">
        <f>G744+H744+I744</f>
        <v>65.9295</v>
      </c>
      <c r="K744" s="17">
        <f>J744*1.1</f>
        <v>72.52245</v>
      </c>
      <c r="M744" s="13" t="s">
        <v>2350</v>
      </c>
      <c r="N744" s="18" t="s">
        <v>2351</v>
      </c>
      <c r="O744" s="19" t="s">
        <v>2352</v>
      </c>
      <c r="P744" s="20">
        <v>46307</v>
      </c>
    </row>
    <row r="745" customHeight="1" spans="1:16">
      <c r="A745" s="12" t="s">
        <v>2353</v>
      </c>
      <c r="B745" s="13" t="s">
        <v>2353</v>
      </c>
      <c r="C745" s="13" t="s">
        <v>2354</v>
      </c>
      <c r="D745" s="13" t="s">
        <v>1770</v>
      </c>
      <c r="E745" s="13" t="s">
        <v>2355</v>
      </c>
      <c r="F745" s="14">
        <v>10</v>
      </c>
      <c r="G745" s="15">
        <v>41.18</v>
      </c>
      <c r="H745" s="16">
        <f>G745*0.17</f>
        <v>7.0006</v>
      </c>
      <c r="I745" s="17">
        <f>G745*0.3</f>
        <v>12.354</v>
      </c>
      <c r="J745" s="17">
        <f>G745+H745+I745</f>
        <v>60.5346</v>
      </c>
      <c r="K745" s="17">
        <f>J745*1.1</f>
        <v>66.58806</v>
      </c>
      <c r="M745" s="13" t="s">
        <v>2356</v>
      </c>
      <c r="N745" s="18" t="s">
        <v>2357</v>
      </c>
      <c r="O745" s="19" t="s">
        <v>2358</v>
      </c>
      <c r="P745" s="20">
        <v>46300</v>
      </c>
    </row>
    <row r="746" customHeight="1" spans="1:16">
      <c r="A746" s="12" t="s">
        <v>2359</v>
      </c>
      <c r="B746" s="13" t="s">
        <v>2359</v>
      </c>
      <c r="C746" s="13" t="s">
        <v>2360</v>
      </c>
      <c r="D746" s="13" t="s">
        <v>339</v>
      </c>
      <c r="E746" s="13" t="s">
        <v>2361</v>
      </c>
      <c r="F746" s="14">
        <v>10</v>
      </c>
      <c r="G746" s="15">
        <v>167.8</v>
      </c>
      <c r="H746" s="16">
        <f>G746*0.14</f>
        <v>23.492</v>
      </c>
      <c r="I746" s="17">
        <f>G746*0.22</f>
        <v>36.916</v>
      </c>
      <c r="J746" s="17">
        <f>G746+H746+I746</f>
        <v>228.208</v>
      </c>
      <c r="K746" s="17">
        <f>J746*1.1</f>
        <v>251.0288</v>
      </c>
      <c r="M746" s="13" t="s">
        <v>2362</v>
      </c>
      <c r="N746" s="18" t="s">
        <v>2363</v>
      </c>
      <c r="O746" s="19" t="s">
        <v>2364</v>
      </c>
      <c r="P746" s="20">
        <v>46297</v>
      </c>
    </row>
    <row r="747" customHeight="1" spans="1:16">
      <c r="A747" s="12" t="s">
        <v>2359</v>
      </c>
      <c r="B747" s="13" t="s">
        <v>2359</v>
      </c>
      <c r="C747" s="13" t="s">
        <v>2365</v>
      </c>
      <c r="D747" s="13" t="s">
        <v>339</v>
      </c>
      <c r="E747" s="13" t="s">
        <v>2361</v>
      </c>
      <c r="F747" s="14">
        <v>10</v>
      </c>
      <c r="G747" s="15">
        <v>167.8</v>
      </c>
      <c r="H747" s="16">
        <f>G747*0.14</f>
        <v>23.492</v>
      </c>
      <c r="I747" s="17">
        <f>G747*0.22</f>
        <v>36.916</v>
      </c>
      <c r="J747" s="17">
        <f>G747+H747+I747</f>
        <v>228.208</v>
      </c>
      <c r="K747" s="17">
        <f>J747*1.1</f>
        <v>251.0288</v>
      </c>
      <c r="M747" s="13" t="s">
        <v>2362</v>
      </c>
      <c r="N747" s="18" t="s">
        <v>2363</v>
      </c>
      <c r="O747" s="19" t="s">
        <v>2366</v>
      </c>
      <c r="P747" s="20">
        <v>46297</v>
      </c>
    </row>
    <row r="748" customHeight="1" spans="1:16">
      <c r="A748" s="12" t="s">
        <v>2359</v>
      </c>
      <c r="B748" s="13" t="s">
        <v>2359</v>
      </c>
      <c r="C748" s="13" t="s">
        <v>2367</v>
      </c>
      <c r="D748" s="13" t="s">
        <v>339</v>
      </c>
      <c r="E748" s="13" t="s">
        <v>2361</v>
      </c>
      <c r="F748" s="14">
        <v>100</v>
      </c>
      <c r="G748" s="15">
        <v>1678</v>
      </c>
      <c r="H748" s="16">
        <f>G748*0.1</f>
        <v>167.8</v>
      </c>
      <c r="I748" s="17">
        <f>G748*0.15</f>
        <v>251.7</v>
      </c>
      <c r="J748" s="17">
        <f>G748+H748+I748</f>
        <v>2097.5</v>
      </c>
      <c r="K748" s="17">
        <f>J748*1.1</f>
        <v>2307.25</v>
      </c>
      <c r="M748" s="13" t="s">
        <v>2362</v>
      </c>
      <c r="N748" s="18" t="s">
        <v>2363</v>
      </c>
      <c r="O748" s="19" t="s">
        <v>2368</v>
      </c>
      <c r="P748" s="20">
        <v>46297</v>
      </c>
    </row>
    <row r="749" customHeight="1" spans="1:16">
      <c r="A749" s="12" t="s">
        <v>2359</v>
      </c>
      <c r="B749" s="13" t="s">
        <v>2359</v>
      </c>
      <c r="C749" s="13" t="s">
        <v>2369</v>
      </c>
      <c r="D749" s="13" t="s">
        <v>339</v>
      </c>
      <c r="E749" s="13" t="s">
        <v>2361</v>
      </c>
      <c r="F749" s="14">
        <v>20</v>
      </c>
      <c r="G749" s="15">
        <v>335.6</v>
      </c>
      <c r="H749" s="16">
        <f>G749*0.14</f>
        <v>46.984</v>
      </c>
      <c r="I749" s="17">
        <f>G749*0.22</f>
        <v>73.832</v>
      </c>
      <c r="J749" s="17">
        <f>G749+H749+I749</f>
        <v>456.416</v>
      </c>
      <c r="K749" s="17">
        <f>J749*1.1</f>
        <v>502.0576</v>
      </c>
      <c r="M749" s="13" t="s">
        <v>2362</v>
      </c>
      <c r="N749" s="18" t="s">
        <v>2363</v>
      </c>
      <c r="O749" s="19" t="s">
        <v>2370</v>
      </c>
      <c r="P749" s="20">
        <v>46297</v>
      </c>
    </row>
    <row r="750" customHeight="1" spans="1:16">
      <c r="A750" s="12" t="s">
        <v>2359</v>
      </c>
      <c r="B750" s="13" t="s">
        <v>2359</v>
      </c>
      <c r="C750" s="13" t="s">
        <v>2371</v>
      </c>
      <c r="D750" s="13" t="s">
        <v>339</v>
      </c>
      <c r="E750" s="13" t="s">
        <v>2361</v>
      </c>
      <c r="F750" s="14">
        <v>50</v>
      </c>
      <c r="G750" s="15">
        <v>839</v>
      </c>
      <c r="H750" s="16">
        <f>G750*0.1</f>
        <v>83.9</v>
      </c>
      <c r="I750" s="17">
        <f>G750*0.15</f>
        <v>125.85</v>
      </c>
      <c r="J750" s="17">
        <f>G750+H750+I750</f>
        <v>1048.75</v>
      </c>
      <c r="K750" s="17">
        <f>J750*1.1</f>
        <v>1153.625</v>
      </c>
      <c r="M750" s="13" t="s">
        <v>2362</v>
      </c>
      <c r="N750" s="18" t="s">
        <v>2363</v>
      </c>
      <c r="O750" s="19" t="s">
        <v>2372</v>
      </c>
      <c r="P750" s="20">
        <v>46297</v>
      </c>
    </row>
    <row r="751" customHeight="1" spans="1:16">
      <c r="A751" s="12" t="s">
        <v>2359</v>
      </c>
      <c r="B751" s="13" t="s">
        <v>2359</v>
      </c>
      <c r="C751" s="13" t="s">
        <v>2373</v>
      </c>
      <c r="D751" s="13" t="s">
        <v>339</v>
      </c>
      <c r="E751" s="13" t="s">
        <v>2361</v>
      </c>
      <c r="F751" s="14">
        <v>60</v>
      </c>
      <c r="G751" s="15">
        <v>1006.8</v>
      </c>
      <c r="H751" s="16">
        <f>G751*0.1</f>
        <v>100.68</v>
      </c>
      <c r="I751" s="17">
        <f>G751*0.15</f>
        <v>151.02</v>
      </c>
      <c r="J751" s="17">
        <f>G751+H751+I751</f>
        <v>1258.5</v>
      </c>
      <c r="K751" s="17">
        <f>J751*1.1</f>
        <v>1384.35</v>
      </c>
      <c r="M751" s="13" t="s">
        <v>2362</v>
      </c>
      <c r="N751" s="18" t="s">
        <v>2363</v>
      </c>
      <c r="O751" s="19" t="s">
        <v>2374</v>
      </c>
      <c r="P751" s="20">
        <v>46297</v>
      </c>
    </row>
    <row r="752" customHeight="1" spans="1:16">
      <c r="A752" s="12" t="s">
        <v>2359</v>
      </c>
      <c r="B752" s="13" t="s">
        <v>2359</v>
      </c>
      <c r="C752" s="13" t="s">
        <v>2375</v>
      </c>
      <c r="D752" s="13" t="s">
        <v>339</v>
      </c>
      <c r="E752" s="13" t="s">
        <v>2361</v>
      </c>
      <c r="F752" s="14">
        <v>80</v>
      </c>
      <c r="G752" s="15">
        <v>1342.4</v>
      </c>
      <c r="H752" s="16">
        <f>G752*0.1</f>
        <v>134.24</v>
      </c>
      <c r="I752" s="17">
        <f>G752*0.15</f>
        <v>201.36</v>
      </c>
      <c r="J752" s="17">
        <f>G752+H752+I752</f>
        <v>1678</v>
      </c>
      <c r="K752" s="17">
        <f>J752*1.1</f>
        <v>1845.8</v>
      </c>
      <c r="M752" s="13" t="s">
        <v>2362</v>
      </c>
      <c r="N752" s="18" t="s">
        <v>2363</v>
      </c>
      <c r="O752" s="19" t="s">
        <v>2376</v>
      </c>
      <c r="P752" s="20">
        <v>46297</v>
      </c>
    </row>
    <row r="753" customHeight="1" spans="1:16">
      <c r="A753" s="12" t="s">
        <v>2359</v>
      </c>
      <c r="B753" s="13" t="s">
        <v>2359</v>
      </c>
      <c r="C753" s="13" t="s">
        <v>2377</v>
      </c>
      <c r="D753" s="13" t="s">
        <v>339</v>
      </c>
      <c r="E753" s="13" t="s">
        <v>2361</v>
      </c>
      <c r="F753" s="14">
        <v>30</v>
      </c>
      <c r="G753" s="15">
        <v>503.4</v>
      </c>
      <c r="H753" s="16">
        <f>G753*0.1</f>
        <v>50.34</v>
      </c>
      <c r="I753" s="17">
        <f>G753*0.15</f>
        <v>75.51</v>
      </c>
      <c r="J753" s="17">
        <f>G753+H753+I753</f>
        <v>629.25</v>
      </c>
      <c r="K753" s="17">
        <f>J753*1.1</f>
        <v>692.175</v>
      </c>
      <c r="M753" s="13" t="s">
        <v>2362</v>
      </c>
      <c r="N753" s="18" t="s">
        <v>2363</v>
      </c>
      <c r="O753" s="19" t="s">
        <v>2378</v>
      </c>
      <c r="P753" s="20">
        <v>46297</v>
      </c>
    </row>
    <row r="754" customHeight="1" spans="1:16">
      <c r="A754" s="12" t="s">
        <v>2359</v>
      </c>
      <c r="B754" s="13" t="s">
        <v>2359</v>
      </c>
      <c r="C754" s="13" t="s">
        <v>2379</v>
      </c>
      <c r="D754" s="13" t="s">
        <v>339</v>
      </c>
      <c r="E754" s="13" t="s">
        <v>2361</v>
      </c>
      <c r="F754" s="14">
        <v>100</v>
      </c>
      <c r="G754" s="15">
        <v>1678</v>
      </c>
      <c r="H754" s="16">
        <f>G754*0.1</f>
        <v>167.8</v>
      </c>
      <c r="I754" s="17">
        <f>G754*0.15</f>
        <v>251.7</v>
      </c>
      <c r="J754" s="17">
        <f>G754+H754+I754</f>
        <v>2097.5</v>
      </c>
      <c r="K754" s="17">
        <f>J754*1.1</f>
        <v>2307.25</v>
      </c>
      <c r="M754" s="13" t="s">
        <v>2362</v>
      </c>
      <c r="N754" s="18" t="s">
        <v>2363</v>
      </c>
      <c r="O754" s="19" t="s">
        <v>2380</v>
      </c>
      <c r="P754" s="20">
        <v>46297</v>
      </c>
    </row>
    <row r="755" customHeight="1" spans="1:16">
      <c r="A755" s="12" t="s">
        <v>2359</v>
      </c>
      <c r="B755" s="13" t="s">
        <v>2359</v>
      </c>
      <c r="C755" s="13" t="s">
        <v>2381</v>
      </c>
      <c r="D755" s="13" t="s">
        <v>339</v>
      </c>
      <c r="E755" s="13" t="s">
        <v>2361</v>
      </c>
      <c r="F755" s="14">
        <v>20</v>
      </c>
      <c r="G755" s="15">
        <v>335.6</v>
      </c>
      <c r="H755" s="16">
        <f>G755*0.14</f>
        <v>46.984</v>
      </c>
      <c r="I755" s="17">
        <f>G755*0.22</f>
        <v>73.832</v>
      </c>
      <c r="J755" s="17">
        <f>G755+H755+I755</f>
        <v>456.416</v>
      </c>
      <c r="K755" s="17">
        <f>J755*1.1</f>
        <v>502.0576</v>
      </c>
      <c r="M755" s="13" t="s">
        <v>2362</v>
      </c>
      <c r="N755" s="18" t="s">
        <v>2363</v>
      </c>
      <c r="O755" s="19" t="s">
        <v>2382</v>
      </c>
      <c r="P755" s="20">
        <v>46297</v>
      </c>
    </row>
    <row r="756" customHeight="1" spans="1:16">
      <c r="A756" s="12" t="s">
        <v>2359</v>
      </c>
      <c r="B756" s="13" t="s">
        <v>2359</v>
      </c>
      <c r="C756" s="13" t="s">
        <v>2383</v>
      </c>
      <c r="D756" s="13" t="s">
        <v>339</v>
      </c>
      <c r="E756" s="13" t="s">
        <v>2361</v>
      </c>
      <c r="F756" s="14">
        <v>30</v>
      </c>
      <c r="G756" s="15">
        <v>503.4</v>
      </c>
      <c r="H756" s="16">
        <f>G756*0.1</f>
        <v>50.34</v>
      </c>
      <c r="I756" s="17">
        <f>G756*0.15</f>
        <v>75.51</v>
      </c>
      <c r="J756" s="17">
        <f>G756+H756+I756</f>
        <v>629.25</v>
      </c>
      <c r="K756" s="17">
        <f>J756*1.1</f>
        <v>692.175</v>
      </c>
      <c r="M756" s="13" t="s">
        <v>2362</v>
      </c>
      <c r="N756" s="18" t="s">
        <v>2363</v>
      </c>
      <c r="O756" s="19" t="s">
        <v>2384</v>
      </c>
      <c r="P756" s="20">
        <v>46297</v>
      </c>
    </row>
    <row r="757" customHeight="1" spans="1:16">
      <c r="A757" s="12" t="s">
        <v>2359</v>
      </c>
      <c r="B757" s="13" t="s">
        <v>2359</v>
      </c>
      <c r="C757" s="13" t="s">
        <v>2385</v>
      </c>
      <c r="D757" s="13" t="s">
        <v>339</v>
      </c>
      <c r="E757" s="13" t="s">
        <v>2361</v>
      </c>
      <c r="F757" s="14">
        <v>40</v>
      </c>
      <c r="G757" s="15">
        <v>671.2</v>
      </c>
      <c r="H757" s="16">
        <f>G757*0.1</f>
        <v>67.12</v>
      </c>
      <c r="I757" s="17">
        <f>G757*0.15</f>
        <v>100.68</v>
      </c>
      <c r="J757" s="17">
        <f>G757+H757+I757</f>
        <v>839</v>
      </c>
      <c r="K757" s="17">
        <f>J757*1.1</f>
        <v>922.9</v>
      </c>
      <c r="M757" s="13" t="s">
        <v>2362</v>
      </c>
      <c r="N757" s="18" t="s">
        <v>2363</v>
      </c>
      <c r="O757" s="19" t="s">
        <v>2386</v>
      </c>
      <c r="P757" s="20">
        <v>46297</v>
      </c>
    </row>
    <row r="758" customHeight="1" spans="1:16">
      <c r="A758" s="12" t="s">
        <v>2359</v>
      </c>
      <c r="B758" s="13" t="s">
        <v>2359</v>
      </c>
      <c r="C758" s="13" t="s">
        <v>2387</v>
      </c>
      <c r="D758" s="13" t="s">
        <v>339</v>
      </c>
      <c r="E758" s="13" t="s">
        <v>2361</v>
      </c>
      <c r="F758" s="14">
        <v>50</v>
      </c>
      <c r="G758" s="15">
        <v>839</v>
      </c>
      <c r="H758" s="16">
        <f>G758*0.1</f>
        <v>83.9</v>
      </c>
      <c r="I758" s="17">
        <f>G758*0.15</f>
        <v>125.85</v>
      </c>
      <c r="J758" s="17">
        <f>G758+H758+I758</f>
        <v>1048.75</v>
      </c>
      <c r="K758" s="17">
        <f>J758*1.1</f>
        <v>1153.625</v>
      </c>
      <c r="M758" s="13" t="s">
        <v>2362</v>
      </c>
      <c r="N758" s="18" t="s">
        <v>2363</v>
      </c>
      <c r="O758" s="19" t="s">
        <v>2388</v>
      </c>
      <c r="P758" s="20">
        <v>46297</v>
      </c>
    </row>
    <row r="759" customHeight="1" spans="1:16">
      <c r="A759" s="12" t="s">
        <v>2359</v>
      </c>
      <c r="B759" s="13" t="s">
        <v>2359</v>
      </c>
      <c r="C759" s="13" t="s">
        <v>2389</v>
      </c>
      <c r="D759" s="13" t="s">
        <v>339</v>
      </c>
      <c r="E759" s="13" t="s">
        <v>2361</v>
      </c>
      <c r="F759" s="14">
        <v>60</v>
      </c>
      <c r="G759" s="15">
        <v>1006.8</v>
      </c>
      <c r="H759" s="16">
        <f>G759*0.1</f>
        <v>100.68</v>
      </c>
      <c r="I759" s="17">
        <f>G759*0.15</f>
        <v>151.02</v>
      </c>
      <c r="J759" s="17">
        <f>G759+H759+I759</f>
        <v>1258.5</v>
      </c>
      <c r="K759" s="17">
        <f>J759*1.1</f>
        <v>1384.35</v>
      </c>
      <c r="M759" s="13" t="s">
        <v>2362</v>
      </c>
      <c r="N759" s="18" t="s">
        <v>2363</v>
      </c>
      <c r="O759" s="19" t="s">
        <v>2390</v>
      </c>
      <c r="P759" s="20">
        <v>46297</v>
      </c>
    </row>
    <row r="760" customHeight="1" spans="1:16">
      <c r="A760" s="12" t="s">
        <v>2359</v>
      </c>
      <c r="B760" s="13" t="s">
        <v>2359</v>
      </c>
      <c r="C760" s="13" t="s">
        <v>2391</v>
      </c>
      <c r="D760" s="13" t="s">
        <v>339</v>
      </c>
      <c r="E760" s="13" t="s">
        <v>2361</v>
      </c>
      <c r="F760" s="14">
        <v>10</v>
      </c>
      <c r="G760" s="15">
        <v>335.7</v>
      </c>
      <c r="H760" s="16">
        <f>G760*0.14</f>
        <v>46.998</v>
      </c>
      <c r="I760" s="17">
        <f>G760*0.22</f>
        <v>73.854</v>
      </c>
      <c r="J760" s="17">
        <f>G760+H760+I760</f>
        <v>456.552</v>
      </c>
      <c r="K760" s="17">
        <f>J760*1.1</f>
        <v>502.2072</v>
      </c>
      <c r="M760" s="13" t="s">
        <v>2362</v>
      </c>
      <c r="N760" s="18" t="s">
        <v>2363</v>
      </c>
      <c r="O760" s="19" t="s">
        <v>2392</v>
      </c>
      <c r="P760" s="20">
        <v>46297</v>
      </c>
    </row>
    <row r="761" customHeight="1" spans="1:16">
      <c r="A761" s="12" t="s">
        <v>2359</v>
      </c>
      <c r="B761" s="13" t="s">
        <v>2359</v>
      </c>
      <c r="C761" s="13" t="s">
        <v>2393</v>
      </c>
      <c r="D761" s="13" t="s">
        <v>339</v>
      </c>
      <c r="E761" s="13" t="s">
        <v>2361</v>
      </c>
      <c r="F761" s="14">
        <v>10</v>
      </c>
      <c r="G761" s="15">
        <v>335.7</v>
      </c>
      <c r="H761" s="16">
        <f>G761*0.14</f>
        <v>46.998</v>
      </c>
      <c r="I761" s="17">
        <f>G761*0.22</f>
        <v>73.854</v>
      </c>
      <c r="J761" s="17">
        <f>G761+H761+I761</f>
        <v>456.552</v>
      </c>
      <c r="K761" s="17">
        <f>J761*1.1</f>
        <v>502.2072</v>
      </c>
      <c r="M761" s="13" t="s">
        <v>2362</v>
      </c>
      <c r="N761" s="18" t="s">
        <v>2363</v>
      </c>
      <c r="O761" s="19" t="s">
        <v>2394</v>
      </c>
      <c r="P761" s="20">
        <v>46297</v>
      </c>
    </row>
    <row r="762" customHeight="1" spans="1:16">
      <c r="A762" s="12" t="s">
        <v>2359</v>
      </c>
      <c r="B762" s="13" t="s">
        <v>2359</v>
      </c>
      <c r="C762" s="13" t="s">
        <v>2395</v>
      </c>
      <c r="D762" s="13" t="s">
        <v>339</v>
      </c>
      <c r="E762" s="13" t="s">
        <v>2361</v>
      </c>
      <c r="F762" s="14">
        <v>20</v>
      </c>
      <c r="G762" s="15">
        <v>671.4</v>
      </c>
      <c r="H762" s="16">
        <f>G762*0.1</f>
        <v>67.14</v>
      </c>
      <c r="I762" s="17">
        <f>G762*0.15</f>
        <v>100.71</v>
      </c>
      <c r="J762" s="17">
        <f>G762+H762+I762</f>
        <v>839.25</v>
      </c>
      <c r="K762" s="17">
        <f>J762*1.1</f>
        <v>923.175</v>
      </c>
      <c r="M762" s="13" t="s">
        <v>2362</v>
      </c>
      <c r="N762" s="18" t="s">
        <v>2363</v>
      </c>
      <c r="O762" s="19" t="s">
        <v>2396</v>
      </c>
      <c r="P762" s="20">
        <v>46297</v>
      </c>
    </row>
    <row r="763" customHeight="1" spans="1:16">
      <c r="A763" s="12" t="s">
        <v>2359</v>
      </c>
      <c r="B763" s="13" t="s">
        <v>2359</v>
      </c>
      <c r="C763" s="13" t="s">
        <v>2397</v>
      </c>
      <c r="D763" s="13" t="s">
        <v>339</v>
      </c>
      <c r="E763" s="13" t="s">
        <v>2361</v>
      </c>
      <c r="F763" s="14">
        <v>30</v>
      </c>
      <c r="G763" s="15">
        <v>1007.1</v>
      </c>
      <c r="H763" s="16">
        <f>G763*0.1</f>
        <v>100.71</v>
      </c>
      <c r="I763" s="17">
        <f>G763*0.15</f>
        <v>151.065</v>
      </c>
      <c r="J763" s="17">
        <f>G763+H763+I763</f>
        <v>1258.875</v>
      </c>
      <c r="K763" s="17">
        <f>J763*1.1</f>
        <v>1384.7625</v>
      </c>
      <c r="M763" s="13" t="s">
        <v>2362</v>
      </c>
      <c r="N763" s="18" t="s">
        <v>2363</v>
      </c>
      <c r="O763" s="19" t="s">
        <v>2398</v>
      </c>
      <c r="P763" s="20">
        <v>46297</v>
      </c>
    </row>
    <row r="764" customHeight="1" spans="1:16">
      <c r="A764" s="12" t="s">
        <v>2359</v>
      </c>
      <c r="B764" s="13" t="s">
        <v>2359</v>
      </c>
      <c r="C764" s="13" t="s">
        <v>2399</v>
      </c>
      <c r="D764" s="13" t="s">
        <v>339</v>
      </c>
      <c r="E764" s="13" t="s">
        <v>2361</v>
      </c>
      <c r="F764" s="14">
        <v>50</v>
      </c>
      <c r="G764" s="15">
        <v>1678.5</v>
      </c>
      <c r="H764" s="16">
        <f>G764*0.1</f>
        <v>167.85</v>
      </c>
      <c r="I764" s="17">
        <f>G764*0.15</f>
        <v>251.775</v>
      </c>
      <c r="J764" s="17">
        <f>G764+H764+I764</f>
        <v>2098.125</v>
      </c>
      <c r="K764" s="17">
        <f>J764*1.1</f>
        <v>2307.9375</v>
      </c>
      <c r="M764" s="13" t="s">
        <v>2362</v>
      </c>
      <c r="N764" s="18" t="s">
        <v>2363</v>
      </c>
      <c r="O764" s="19" t="s">
        <v>2400</v>
      </c>
      <c r="P764" s="20">
        <v>46297</v>
      </c>
    </row>
    <row r="765" customHeight="1" spans="1:16">
      <c r="A765" s="12" t="s">
        <v>2359</v>
      </c>
      <c r="B765" s="13" t="s">
        <v>2359</v>
      </c>
      <c r="C765" s="13" t="s">
        <v>2401</v>
      </c>
      <c r="D765" s="13" t="s">
        <v>339</v>
      </c>
      <c r="E765" s="13" t="s">
        <v>2361</v>
      </c>
      <c r="F765" s="14">
        <v>60</v>
      </c>
      <c r="G765" s="15">
        <v>2014.2</v>
      </c>
      <c r="H765" s="16">
        <f>G765*0.1</f>
        <v>201.42</v>
      </c>
      <c r="I765" s="17">
        <f>G765*0.15</f>
        <v>302.13</v>
      </c>
      <c r="J765" s="17">
        <f>G765+H765+I765</f>
        <v>2517.75</v>
      </c>
      <c r="K765" s="17">
        <f>J765*1.1</f>
        <v>2769.525</v>
      </c>
      <c r="M765" s="13" t="s">
        <v>2362</v>
      </c>
      <c r="N765" s="18" t="s">
        <v>2363</v>
      </c>
      <c r="O765" s="19" t="s">
        <v>2402</v>
      </c>
      <c r="P765" s="20">
        <v>46297</v>
      </c>
    </row>
    <row r="766" customHeight="1" spans="1:16">
      <c r="A766" s="12" t="s">
        <v>2359</v>
      </c>
      <c r="B766" s="13" t="s">
        <v>2359</v>
      </c>
      <c r="C766" s="13" t="s">
        <v>2403</v>
      </c>
      <c r="D766" s="13" t="s">
        <v>339</v>
      </c>
      <c r="E766" s="13" t="s">
        <v>2361</v>
      </c>
      <c r="F766" s="14">
        <v>100</v>
      </c>
      <c r="G766" s="15">
        <v>3357</v>
      </c>
      <c r="H766" s="16">
        <f>G766*0.1</f>
        <v>335.7</v>
      </c>
      <c r="I766" s="17">
        <f>G766*0.15</f>
        <v>503.55</v>
      </c>
      <c r="J766" s="17">
        <f>G766+H766+I766</f>
        <v>4196.25</v>
      </c>
      <c r="K766" s="17">
        <f>J766*1.1</f>
        <v>4615.875</v>
      </c>
      <c r="M766" s="13" t="s">
        <v>2362</v>
      </c>
      <c r="N766" s="18" t="s">
        <v>2363</v>
      </c>
      <c r="O766" s="19" t="s">
        <v>2404</v>
      </c>
      <c r="P766" s="20">
        <v>46297</v>
      </c>
    </row>
    <row r="767" customHeight="1" spans="1:16">
      <c r="A767" s="12" t="s">
        <v>2359</v>
      </c>
      <c r="B767" s="13" t="s">
        <v>2359</v>
      </c>
      <c r="C767" s="13" t="s">
        <v>2405</v>
      </c>
      <c r="D767" s="13" t="s">
        <v>339</v>
      </c>
      <c r="E767" s="13" t="s">
        <v>2361</v>
      </c>
      <c r="F767" s="14">
        <v>80</v>
      </c>
      <c r="G767" s="15">
        <v>2685.6</v>
      </c>
      <c r="H767" s="16">
        <f>G767*0.1</f>
        <v>268.56</v>
      </c>
      <c r="I767" s="17">
        <f>G767*0.15</f>
        <v>402.84</v>
      </c>
      <c r="J767" s="17">
        <f>G767+H767+I767</f>
        <v>3357</v>
      </c>
      <c r="K767" s="17">
        <f>J767*1.1</f>
        <v>3692.7</v>
      </c>
      <c r="M767" s="13" t="s">
        <v>2362</v>
      </c>
      <c r="N767" s="18" t="s">
        <v>2363</v>
      </c>
      <c r="O767" s="19" t="s">
        <v>2406</v>
      </c>
      <c r="P767" s="20">
        <v>46297</v>
      </c>
    </row>
    <row r="768" customHeight="1" spans="1:16">
      <c r="A768" s="12" t="s">
        <v>2359</v>
      </c>
      <c r="B768" s="13" t="s">
        <v>2359</v>
      </c>
      <c r="C768" s="13" t="s">
        <v>2407</v>
      </c>
      <c r="D768" s="13" t="s">
        <v>339</v>
      </c>
      <c r="E768" s="13" t="s">
        <v>2361</v>
      </c>
      <c r="F768" s="14">
        <v>100</v>
      </c>
      <c r="G768" s="15">
        <v>3357</v>
      </c>
      <c r="H768" s="16">
        <f>G768*0.1</f>
        <v>335.7</v>
      </c>
      <c r="I768" s="17">
        <f>G768*0.15</f>
        <v>503.55</v>
      </c>
      <c r="J768" s="17">
        <f>G768+H768+I768</f>
        <v>4196.25</v>
      </c>
      <c r="K768" s="17">
        <f>J768*1.1</f>
        <v>4615.875</v>
      </c>
      <c r="M768" s="13" t="s">
        <v>2362</v>
      </c>
      <c r="N768" s="18" t="s">
        <v>2363</v>
      </c>
      <c r="O768" s="19" t="s">
        <v>2408</v>
      </c>
      <c r="P768" s="20">
        <v>46297</v>
      </c>
    </row>
    <row r="769" customHeight="1" spans="1:16">
      <c r="A769" s="12" t="s">
        <v>2359</v>
      </c>
      <c r="B769" s="13" t="s">
        <v>2359</v>
      </c>
      <c r="C769" s="13" t="s">
        <v>2409</v>
      </c>
      <c r="D769" s="13" t="s">
        <v>339</v>
      </c>
      <c r="E769" s="13" t="s">
        <v>2361</v>
      </c>
      <c r="F769" s="14">
        <v>20</v>
      </c>
      <c r="G769" s="15">
        <v>671.4</v>
      </c>
      <c r="H769" s="16">
        <f>G769*0.1</f>
        <v>67.14</v>
      </c>
      <c r="I769" s="17">
        <f>G769*0.15</f>
        <v>100.71</v>
      </c>
      <c r="J769" s="17">
        <f>G769+H769+I769</f>
        <v>839.25</v>
      </c>
      <c r="K769" s="17">
        <f>J769*1.1</f>
        <v>923.175</v>
      </c>
      <c r="M769" s="13" t="s">
        <v>2362</v>
      </c>
      <c r="N769" s="18" t="s">
        <v>2363</v>
      </c>
      <c r="O769" s="19" t="s">
        <v>2410</v>
      </c>
      <c r="P769" s="20">
        <v>46297</v>
      </c>
    </row>
    <row r="770" customHeight="1" spans="1:16">
      <c r="A770" s="12" t="s">
        <v>2359</v>
      </c>
      <c r="B770" s="13" t="s">
        <v>2359</v>
      </c>
      <c r="C770" s="13" t="s">
        <v>2411</v>
      </c>
      <c r="D770" s="13" t="s">
        <v>339</v>
      </c>
      <c r="E770" s="13" t="s">
        <v>2361</v>
      </c>
      <c r="F770" s="14">
        <v>30</v>
      </c>
      <c r="G770" s="15">
        <v>1007.1</v>
      </c>
      <c r="H770" s="16">
        <f>G770*0.1</f>
        <v>100.71</v>
      </c>
      <c r="I770" s="17">
        <f>G770*0.15</f>
        <v>151.065</v>
      </c>
      <c r="J770" s="17">
        <f>G770+H770+I770</f>
        <v>1258.875</v>
      </c>
      <c r="K770" s="17">
        <f>J770*1.1</f>
        <v>1384.7625</v>
      </c>
      <c r="M770" s="13" t="s">
        <v>2362</v>
      </c>
      <c r="N770" s="18" t="s">
        <v>2363</v>
      </c>
      <c r="O770" s="19" t="s">
        <v>2412</v>
      </c>
      <c r="P770" s="20">
        <v>46297</v>
      </c>
    </row>
    <row r="771" customHeight="1" spans="1:16">
      <c r="A771" s="12" t="s">
        <v>2359</v>
      </c>
      <c r="B771" s="13" t="s">
        <v>2359</v>
      </c>
      <c r="C771" s="13" t="s">
        <v>2413</v>
      </c>
      <c r="D771" s="13" t="s">
        <v>339</v>
      </c>
      <c r="E771" s="13" t="s">
        <v>2361</v>
      </c>
      <c r="F771" s="14">
        <v>40</v>
      </c>
      <c r="G771" s="15">
        <v>1342.8</v>
      </c>
      <c r="H771" s="16">
        <f>G771*0.1</f>
        <v>134.28</v>
      </c>
      <c r="I771" s="17">
        <f>G771*0.15</f>
        <v>201.42</v>
      </c>
      <c r="J771" s="17">
        <f>G771+H771+I771</f>
        <v>1678.5</v>
      </c>
      <c r="K771" s="17">
        <f>J771*1.1</f>
        <v>1846.35</v>
      </c>
      <c r="M771" s="13" t="s">
        <v>2362</v>
      </c>
      <c r="N771" s="18" t="s">
        <v>2363</v>
      </c>
      <c r="O771" s="19" t="s">
        <v>2414</v>
      </c>
      <c r="P771" s="20">
        <v>46297</v>
      </c>
    </row>
    <row r="772" customHeight="1" spans="1:16">
      <c r="A772" s="12" t="s">
        <v>2359</v>
      </c>
      <c r="B772" s="13" t="s">
        <v>2359</v>
      </c>
      <c r="C772" s="13" t="s">
        <v>2415</v>
      </c>
      <c r="D772" s="13" t="s">
        <v>339</v>
      </c>
      <c r="E772" s="13" t="s">
        <v>2361</v>
      </c>
      <c r="F772" s="14">
        <v>50</v>
      </c>
      <c r="G772" s="15">
        <v>1678.5</v>
      </c>
      <c r="H772" s="16">
        <f>G772*0.1</f>
        <v>167.85</v>
      </c>
      <c r="I772" s="17">
        <f>G772*0.15</f>
        <v>251.775</v>
      </c>
      <c r="J772" s="17">
        <f>G772+H772+I772</f>
        <v>2098.125</v>
      </c>
      <c r="K772" s="17">
        <f>J772*1.1</f>
        <v>2307.9375</v>
      </c>
      <c r="M772" s="13" t="s">
        <v>2362</v>
      </c>
      <c r="N772" s="18" t="s">
        <v>2363</v>
      </c>
      <c r="O772" s="19" t="s">
        <v>2416</v>
      </c>
      <c r="P772" s="20">
        <v>46297</v>
      </c>
    </row>
    <row r="773" customHeight="1" spans="1:16">
      <c r="A773" s="12" t="s">
        <v>2359</v>
      </c>
      <c r="B773" s="13" t="s">
        <v>2359</v>
      </c>
      <c r="C773" s="13" t="s">
        <v>2417</v>
      </c>
      <c r="D773" s="13" t="s">
        <v>339</v>
      </c>
      <c r="E773" s="13" t="s">
        <v>2361</v>
      </c>
      <c r="F773" s="14">
        <v>60</v>
      </c>
      <c r="G773" s="15">
        <v>2014.2</v>
      </c>
      <c r="H773" s="16">
        <f>G773*0.1</f>
        <v>201.42</v>
      </c>
      <c r="I773" s="17">
        <f>G773*0.15</f>
        <v>302.13</v>
      </c>
      <c r="J773" s="17">
        <f>G773+H773+I773</f>
        <v>2517.75</v>
      </c>
      <c r="K773" s="17">
        <f>J773*1.1</f>
        <v>2769.525</v>
      </c>
      <c r="M773" s="13" t="s">
        <v>2362</v>
      </c>
      <c r="N773" s="18" t="s">
        <v>2363</v>
      </c>
      <c r="O773" s="19" t="s">
        <v>2418</v>
      </c>
      <c r="P773" s="20">
        <v>46297</v>
      </c>
    </row>
    <row r="774" customHeight="1" spans="1:16">
      <c r="A774" s="12" t="s">
        <v>2419</v>
      </c>
      <c r="B774" s="13" t="s">
        <v>2419</v>
      </c>
      <c r="C774" s="13" t="s">
        <v>2420</v>
      </c>
      <c r="D774" s="13" t="s">
        <v>339</v>
      </c>
      <c r="E774" s="13" t="s">
        <v>2421</v>
      </c>
      <c r="F774" s="14">
        <v>10</v>
      </c>
      <c r="G774" s="15">
        <v>45</v>
      </c>
      <c r="H774" s="16">
        <f>G774*0.17</f>
        <v>7.65</v>
      </c>
      <c r="I774" s="17">
        <f>G774*0.3</f>
        <v>13.5</v>
      </c>
      <c r="J774" s="17">
        <f>G774+H774+I774</f>
        <v>66.15</v>
      </c>
      <c r="K774" s="17">
        <f>J774*1.1</f>
        <v>72.765</v>
      </c>
      <c r="M774" s="13" t="s">
        <v>2422</v>
      </c>
      <c r="N774" s="18" t="s">
        <v>2423</v>
      </c>
      <c r="O774" s="19" t="s">
        <v>2424</v>
      </c>
      <c r="P774" s="20">
        <v>46308</v>
      </c>
    </row>
    <row r="775" customHeight="1" spans="1:16">
      <c r="A775" s="12" t="s">
        <v>2419</v>
      </c>
      <c r="B775" s="13" t="s">
        <v>2419</v>
      </c>
      <c r="C775" s="13" t="s">
        <v>2425</v>
      </c>
      <c r="D775" s="13" t="s">
        <v>1071</v>
      </c>
      <c r="E775" s="13" t="s">
        <v>2421</v>
      </c>
      <c r="F775" s="14">
        <v>10</v>
      </c>
      <c r="G775" s="15">
        <v>53.62</v>
      </c>
      <c r="H775" s="16">
        <f>G775*0.17</f>
        <v>9.1154</v>
      </c>
      <c r="I775" s="17">
        <f>G775*0.3</f>
        <v>16.086</v>
      </c>
      <c r="J775" s="17">
        <f>G775+H775+I775</f>
        <v>78.8214</v>
      </c>
      <c r="K775" s="17">
        <f>J775*1.1</f>
        <v>86.70354</v>
      </c>
      <c r="M775" s="13" t="s">
        <v>2426</v>
      </c>
      <c r="N775" s="18" t="s">
        <v>2423</v>
      </c>
      <c r="O775" s="19" t="s">
        <v>2427</v>
      </c>
      <c r="P775" s="20">
        <v>46308</v>
      </c>
    </row>
    <row r="776" customHeight="1" spans="1:16">
      <c r="A776" s="12" t="s">
        <v>2419</v>
      </c>
      <c r="B776" s="13" t="s">
        <v>2428</v>
      </c>
      <c r="C776" s="13" t="s">
        <v>2429</v>
      </c>
      <c r="D776" s="13" t="s">
        <v>2430</v>
      </c>
      <c r="E776" s="13" t="s">
        <v>2421</v>
      </c>
      <c r="F776" s="14">
        <v>10</v>
      </c>
      <c r="G776" s="15">
        <v>40</v>
      </c>
      <c r="H776" s="16">
        <f>G776*0.17</f>
        <v>6.8</v>
      </c>
      <c r="I776" s="17">
        <f>G776*0.3</f>
        <v>12</v>
      </c>
      <c r="J776" s="17">
        <f>G776+H776+I776</f>
        <v>58.8</v>
      </c>
      <c r="K776" s="17">
        <f>J776*1.1</f>
        <v>64.68</v>
      </c>
      <c r="M776" s="13" t="s">
        <v>2431</v>
      </c>
      <c r="N776" s="18" t="s">
        <v>2423</v>
      </c>
      <c r="O776" s="19" t="s">
        <v>2432</v>
      </c>
      <c r="P776" s="20">
        <v>46308</v>
      </c>
    </row>
    <row r="777" customHeight="1" spans="1:16">
      <c r="A777" s="12" t="s">
        <v>2419</v>
      </c>
      <c r="B777" s="13" t="s">
        <v>2428</v>
      </c>
      <c r="C777" s="13" t="s">
        <v>2433</v>
      </c>
      <c r="D777" s="13" t="s">
        <v>2430</v>
      </c>
      <c r="E777" s="13" t="s">
        <v>2421</v>
      </c>
      <c r="F777" s="14">
        <v>10</v>
      </c>
      <c r="G777" s="15">
        <v>75</v>
      </c>
      <c r="H777" s="16">
        <f>G777*0.17</f>
        <v>12.75</v>
      </c>
      <c r="I777" s="17">
        <f>G777*0.3</f>
        <v>22.5</v>
      </c>
      <c r="J777" s="17">
        <f>G777+H777+I777</f>
        <v>110.25</v>
      </c>
      <c r="K777" s="17">
        <f>J777*1.1</f>
        <v>121.275</v>
      </c>
      <c r="M777" s="13" t="s">
        <v>2431</v>
      </c>
      <c r="N777" s="18" t="s">
        <v>2423</v>
      </c>
      <c r="O777" s="19" t="s">
        <v>2434</v>
      </c>
      <c r="P777" s="20">
        <v>46308</v>
      </c>
    </row>
    <row r="778" customHeight="1" spans="1:16">
      <c r="A778" s="12" t="s">
        <v>2435</v>
      </c>
      <c r="B778" s="13" t="s">
        <v>2436</v>
      </c>
      <c r="C778" s="13" t="s">
        <v>2437</v>
      </c>
      <c r="D778" s="13" t="s">
        <v>2128</v>
      </c>
      <c r="E778" s="13" t="s">
        <v>2438</v>
      </c>
      <c r="F778" s="14">
        <v>60</v>
      </c>
      <c r="G778" s="15">
        <v>90602.9</v>
      </c>
      <c r="H778" s="16">
        <f>G778*0.1</f>
        <v>9060.29</v>
      </c>
      <c r="I778" s="17">
        <f>G778*0.15</f>
        <v>13590.435</v>
      </c>
      <c r="J778" s="17">
        <f>G778+H778+I778</f>
        <v>113253.625</v>
      </c>
      <c r="K778" s="17">
        <f>J778*1.1</f>
        <v>124578.9875</v>
      </c>
      <c r="M778" s="13" t="s">
        <v>2439</v>
      </c>
      <c r="N778" s="18" t="s">
        <v>2440</v>
      </c>
      <c r="O778" s="19" t="s">
        <v>2441</v>
      </c>
      <c r="P778" s="20">
        <v>46309</v>
      </c>
    </row>
    <row r="779" customHeight="1" spans="1:16">
      <c r="A779" s="12" t="s">
        <v>2435</v>
      </c>
      <c r="B779" s="13" t="s">
        <v>2436</v>
      </c>
      <c r="C779" s="13" t="s">
        <v>2442</v>
      </c>
      <c r="D779" s="13" t="s">
        <v>2128</v>
      </c>
      <c r="E779" s="13" t="s">
        <v>2438</v>
      </c>
      <c r="F779" s="14">
        <v>60</v>
      </c>
      <c r="G779" s="15">
        <v>71140.21</v>
      </c>
      <c r="H779" s="16">
        <f>G779*0.1</f>
        <v>7114.021</v>
      </c>
      <c r="I779" s="17">
        <f>G779*0.15</f>
        <v>10671.0315</v>
      </c>
      <c r="J779" s="17">
        <f>G779+H779+I779</f>
        <v>88925.2625</v>
      </c>
      <c r="K779" s="17">
        <f>J779*1.1</f>
        <v>97817.78875</v>
      </c>
      <c r="M779" s="13" t="s">
        <v>2439</v>
      </c>
      <c r="N779" s="18" t="s">
        <v>2440</v>
      </c>
      <c r="O779" s="19" t="s">
        <v>2443</v>
      </c>
      <c r="P779" s="20">
        <v>46309</v>
      </c>
    </row>
    <row r="780" customHeight="1" spans="1:16">
      <c r="A780" s="12" t="s">
        <v>2444</v>
      </c>
      <c r="B780" s="13" t="s">
        <v>2445</v>
      </c>
      <c r="C780" s="13" t="s">
        <v>2446</v>
      </c>
      <c r="D780" s="13" t="s">
        <v>82</v>
      </c>
      <c r="E780" s="13" t="s">
        <v>2447</v>
      </c>
      <c r="F780" s="14">
        <v>28</v>
      </c>
      <c r="G780" s="15">
        <v>182.73</v>
      </c>
      <c r="H780" s="16">
        <f>G780*0.14</f>
        <v>25.5822</v>
      </c>
      <c r="I780" s="17">
        <f>G780*0.22</f>
        <v>40.2006</v>
      </c>
      <c r="J780" s="17">
        <f>G780+H780+I780</f>
        <v>248.5128</v>
      </c>
      <c r="K780" s="17">
        <f>J780*1.1</f>
        <v>273.36408</v>
      </c>
      <c r="M780" s="13" t="s">
        <v>2448</v>
      </c>
      <c r="N780" s="18" t="s">
        <v>2449</v>
      </c>
      <c r="O780" s="19" t="s">
        <v>2450</v>
      </c>
      <c r="P780" s="20">
        <v>46303</v>
      </c>
    </row>
    <row r="781" customHeight="1" spans="1:16">
      <c r="A781" s="12" t="s">
        <v>2444</v>
      </c>
      <c r="B781" s="13" t="s">
        <v>2445</v>
      </c>
      <c r="C781" s="13" t="s">
        <v>2451</v>
      </c>
      <c r="D781" s="13" t="s">
        <v>82</v>
      </c>
      <c r="E781" s="13" t="s">
        <v>2447</v>
      </c>
      <c r="F781" s="14">
        <v>28</v>
      </c>
      <c r="G781" s="15">
        <v>182.73</v>
      </c>
      <c r="H781" s="16">
        <f>G781*0.14</f>
        <v>25.5822</v>
      </c>
      <c r="I781" s="17">
        <f>G781*0.22</f>
        <v>40.2006</v>
      </c>
      <c r="J781" s="17">
        <f>G781+H781+I781</f>
        <v>248.5128</v>
      </c>
      <c r="K781" s="17">
        <f>J781*1.1</f>
        <v>273.36408</v>
      </c>
      <c r="M781" s="13" t="s">
        <v>2448</v>
      </c>
      <c r="N781" s="18" t="s">
        <v>2449</v>
      </c>
      <c r="O781" s="19" t="s">
        <v>2452</v>
      </c>
      <c r="P781" s="20">
        <v>46303</v>
      </c>
    </row>
    <row r="782" customHeight="1" spans="1:16">
      <c r="A782" s="12" t="s">
        <v>2453</v>
      </c>
      <c r="B782" s="13" t="s">
        <v>2454</v>
      </c>
      <c r="C782" s="13" t="s">
        <v>2455</v>
      </c>
      <c r="D782" s="13" t="s">
        <v>2456</v>
      </c>
      <c r="E782" s="13" t="s">
        <v>2457</v>
      </c>
      <c r="F782" s="14">
        <v>1</v>
      </c>
      <c r="G782" s="15">
        <v>111716.48</v>
      </c>
      <c r="H782" s="16">
        <f>G782*0.1</f>
        <v>11171.648</v>
      </c>
      <c r="I782" s="17">
        <f>G782*0.15</f>
        <v>16757.472</v>
      </c>
      <c r="J782" s="17">
        <f>G782+H782+I782</f>
        <v>139645.6</v>
      </c>
      <c r="K782" s="17">
        <f>J782*1.1</f>
        <v>153610.16</v>
      </c>
      <c r="M782" s="13" t="s">
        <v>2458</v>
      </c>
      <c r="N782" s="18" t="s">
        <v>2459</v>
      </c>
      <c r="O782" s="19" t="s">
        <v>2460</v>
      </c>
      <c r="P782" s="20">
        <v>46303</v>
      </c>
    </row>
    <row r="783" customHeight="1" spans="1:16">
      <c r="A783" s="12" t="s">
        <v>2461</v>
      </c>
      <c r="B783" s="13" t="s">
        <v>2461</v>
      </c>
      <c r="C783" s="13" t="s">
        <v>2462</v>
      </c>
      <c r="D783" s="13" t="s">
        <v>31</v>
      </c>
      <c r="E783" s="13" t="s">
        <v>2463</v>
      </c>
      <c r="F783" s="14">
        <v>20</v>
      </c>
      <c r="G783" s="15">
        <v>37.88</v>
      </c>
      <c r="H783" s="16">
        <f>G783*0.17</f>
        <v>6.4396</v>
      </c>
      <c r="I783" s="17">
        <f>G783*0.3</f>
        <v>11.364</v>
      </c>
      <c r="J783" s="17">
        <f>G783+H783+I783</f>
        <v>55.6836</v>
      </c>
      <c r="K783" s="17">
        <f>J783*1.1</f>
        <v>61.25196</v>
      </c>
      <c r="M783" s="13" t="s">
        <v>2464</v>
      </c>
      <c r="N783" s="18" t="s">
        <v>2465</v>
      </c>
      <c r="O783" s="19" t="s">
        <v>2466</v>
      </c>
      <c r="P783" s="20">
        <v>46302</v>
      </c>
    </row>
    <row r="784" customHeight="1" spans="1:16">
      <c r="A784" s="12" t="s">
        <v>2467</v>
      </c>
      <c r="B784" s="13" t="s">
        <v>2468</v>
      </c>
      <c r="C784" s="13" t="s">
        <v>2469</v>
      </c>
      <c r="D784" s="13" t="s">
        <v>2470</v>
      </c>
      <c r="E784" s="13" t="s">
        <v>2471</v>
      </c>
      <c r="F784" s="14">
        <v>100</v>
      </c>
      <c r="G784" s="15">
        <v>740.05</v>
      </c>
      <c r="H784" s="16">
        <f>G784*0.1</f>
        <v>74.005</v>
      </c>
      <c r="I784" s="17">
        <f>G784*0.15</f>
        <v>111.0075</v>
      </c>
      <c r="J784" s="17">
        <f>G784+H784+I784</f>
        <v>925.0625</v>
      </c>
      <c r="K784" s="17">
        <f>J784*1.1</f>
        <v>1017.56875</v>
      </c>
      <c r="M784" s="13" t="s">
        <v>2472</v>
      </c>
      <c r="N784" s="18" t="s">
        <v>2473</v>
      </c>
      <c r="O784" s="19" t="s">
        <v>2474</v>
      </c>
      <c r="P784" s="20">
        <v>46307</v>
      </c>
    </row>
    <row r="785" customHeight="1" spans="1:16">
      <c r="A785" s="12" t="s">
        <v>2475</v>
      </c>
      <c r="B785" s="13" t="s">
        <v>2476</v>
      </c>
      <c r="C785" s="13" t="s">
        <v>2477</v>
      </c>
      <c r="D785" s="13" t="s">
        <v>2073</v>
      </c>
      <c r="E785" s="13" t="s">
        <v>2478</v>
      </c>
      <c r="F785" s="14">
        <v>1</v>
      </c>
      <c r="G785" s="15">
        <v>75.22</v>
      </c>
      <c r="H785" s="16">
        <f>G785*0.17</f>
        <v>12.7874</v>
      </c>
      <c r="I785" s="17">
        <f>G785*0.3</f>
        <v>22.566</v>
      </c>
      <c r="J785" s="17">
        <f>G785+H785+I785</f>
        <v>110.5734</v>
      </c>
      <c r="K785" s="17">
        <f>J785*1.1</f>
        <v>121.63074</v>
      </c>
      <c r="M785" s="13" t="s">
        <v>2479</v>
      </c>
      <c r="N785" s="18" t="s">
        <v>2480</v>
      </c>
      <c r="O785" s="19" t="s">
        <v>2481</v>
      </c>
      <c r="P785" s="20">
        <v>46297</v>
      </c>
    </row>
    <row r="786" customHeight="1" spans="1:16">
      <c r="A786" s="12" t="s">
        <v>2475</v>
      </c>
      <c r="B786" s="13" t="s">
        <v>2476</v>
      </c>
      <c r="C786" s="13" t="s">
        <v>2482</v>
      </c>
      <c r="D786" s="13" t="s">
        <v>2073</v>
      </c>
      <c r="E786" s="13" t="s">
        <v>2478</v>
      </c>
      <c r="F786" s="14">
        <v>1</v>
      </c>
      <c r="G786" s="15">
        <v>75.22</v>
      </c>
      <c r="H786" s="16">
        <f>G786*0.17</f>
        <v>12.7874</v>
      </c>
      <c r="I786" s="17">
        <f>G786*0.3</f>
        <v>22.566</v>
      </c>
      <c r="J786" s="17">
        <f>G786+H786+I786</f>
        <v>110.5734</v>
      </c>
      <c r="K786" s="17">
        <f>J786*1.1</f>
        <v>121.63074</v>
      </c>
      <c r="M786" s="13" t="s">
        <v>2479</v>
      </c>
      <c r="N786" s="18" t="s">
        <v>2480</v>
      </c>
      <c r="O786" s="19" t="s">
        <v>2483</v>
      </c>
      <c r="P786" s="20">
        <v>46297</v>
      </c>
    </row>
    <row r="787" customHeight="1" spans="1:16">
      <c r="A787" s="12" t="s">
        <v>2475</v>
      </c>
      <c r="B787" s="13" t="s">
        <v>2476</v>
      </c>
      <c r="C787" s="13" t="s">
        <v>2484</v>
      </c>
      <c r="D787" s="13" t="s">
        <v>2073</v>
      </c>
      <c r="E787" s="13" t="s">
        <v>2478</v>
      </c>
      <c r="F787" s="14">
        <v>1</v>
      </c>
      <c r="G787" s="15">
        <v>8291.4</v>
      </c>
      <c r="H787" s="16">
        <f>G787*0.1</f>
        <v>829.14</v>
      </c>
      <c r="I787" s="17">
        <f>G787*0.15</f>
        <v>1243.71</v>
      </c>
      <c r="J787" s="17">
        <f>G787+H787+I787</f>
        <v>10364.25</v>
      </c>
      <c r="K787" s="17">
        <f>J787*1.1</f>
        <v>11400.675</v>
      </c>
      <c r="M787" s="13" t="s">
        <v>2479</v>
      </c>
      <c r="N787" s="18" t="s">
        <v>2485</v>
      </c>
      <c r="O787" s="19" t="s">
        <v>2486</v>
      </c>
      <c r="P787" s="20">
        <v>46309</v>
      </c>
    </row>
    <row r="788" customHeight="1" spans="1:16">
      <c r="A788" s="12" t="s">
        <v>2475</v>
      </c>
      <c r="B788" s="13" t="s">
        <v>2476</v>
      </c>
      <c r="C788" s="13" t="s">
        <v>2487</v>
      </c>
      <c r="D788" s="13" t="s">
        <v>2073</v>
      </c>
      <c r="E788" s="13" t="s">
        <v>2478</v>
      </c>
      <c r="F788" s="14">
        <v>1</v>
      </c>
      <c r="G788" s="15">
        <v>93.93</v>
      </c>
      <c r="H788" s="16">
        <f>G788*0.17</f>
        <v>15.9681</v>
      </c>
      <c r="I788" s="17">
        <f>G788*0.3</f>
        <v>28.179</v>
      </c>
      <c r="J788" s="17">
        <f>G788+H788+I788</f>
        <v>138.0771</v>
      </c>
      <c r="K788" s="17">
        <f>J788*1.1</f>
        <v>151.88481</v>
      </c>
      <c r="M788" s="13" t="s">
        <v>2479</v>
      </c>
      <c r="N788" s="18" t="s">
        <v>2480</v>
      </c>
      <c r="O788" s="19" t="s">
        <v>2488</v>
      </c>
      <c r="P788" s="20">
        <v>46297</v>
      </c>
    </row>
    <row r="789" customHeight="1" spans="1:16">
      <c r="A789" s="12" t="s">
        <v>2475</v>
      </c>
      <c r="B789" s="13" t="s">
        <v>2476</v>
      </c>
      <c r="C789" s="13" t="s">
        <v>2489</v>
      </c>
      <c r="D789" s="13" t="s">
        <v>2073</v>
      </c>
      <c r="E789" s="13" t="s">
        <v>2478</v>
      </c>
      <c r="F789" s="14">
        <v>1</v>
      </c>
      <c r="G789" s="15">
        <v>93.93</v>
      </c>
      <c r="H789" s="16">
        <f>G789*0.17</f>
        <v>15.9681</v>
      </c>
      <c r="I789" s="17">
        <f>G789*0.3</f>
        <v>28.179</v>
      </c>
      <c r="J789" s="17">
        <f>G789+H789+I789</f>
        <v>138.0771</v>
      </c>
      <c r="K789" s="17">
        <f>J789*1.1</f>
        <v>151.88481</v>
      </c>
      <c r="M789" s="13" t="s">
        <v>2479</v>
      </c>
      <c r="N789" s="18" t="s">
        <v>2480</v>
      </c>
      <c r="O789" s="19" t="s">
        <v>2490</v>
      </c>
      <c r="P789" s="20">
        <v>46297</v>
      </c>
    </row>
    <row r="790" customHeight="1" spans="1:16">
      <c r="A790" s="12" t="s">
        <v>2491</v>
      </c>
      <c r="B790" s="13" t="s">
        <v>2492</v>
      </c>
      <c r="C790" s="13" t="s">
        <v>2493</v>
      </c>
      <c r="D790" s="13" t="s">
        <v>2494</v>
      </c>
      <c r="E790" s="13" t="s">
        <v>2495</v>
      </c>
      <c r="F790" s="14">
        <v>10</v>
      </c>
      <c r="G790" s="15">
        <v>316.27</v>
      </c>
      <c r="H790" s="16">
        <f>G790*0.14</f>
        <v>44.2778</v>
      </c>
      <c r="I790" s="17">
        <f>G790*0.22</f>
        <v>69.5794</v>
      </c>
      <c r="J790" s="17">
        <f>G790+H790+I790</f>
        <v>430.1272</v>
      </c>
      <c r="K790" s="17">
        <f>J790*1.1</f>
        <v>473.13992</v>
      </c>
      <c r="M790" s="13" t="s">
        <v>2496</v>
      </c>
      <c r="N790" s="18" t="s">
        <v>2497</v>
      </c>
      <c r="O790" s="19" t="s">
        <v>2498</v>
      </c>
      <c r="P790" s="20">
        <v>46300</v>
      </c>
    </row>
    <row r="791" customHeight="1" spans="1:16">
      <c r="A791" s="12" t="s">
        <v>2491</v>
      </c>
      <c r="B791" s="13" t="s">
        <v>2492</v>
      </c>
      <c r="C791" s="13" t="s">
        <v>2499</v>
      </c>
      <c r="D791" s="13" t="s">
        <v>2494</v>
      </c>
      <c r="E791" s="13" t="s">
        <v>2495</v>
      </c>
      <c r="F791" s="14">
        <v>10</v>
      </c>
      <c r="G791" s="15">
        <v>349.3</v>
      </c>
      <c r="H791" s="16">
        <f>G791*0.14</f>
        <v>48.902</v>
      </c>
      <c r="I791" s="17">
        <f>G791*0.22</f>
        <v>76.846</v>
      </c>
      <c r="J791" s="17">
        <f>G791+H791+I791</f>
        <v>475.048</v>
      </c>
      <c r="K791" s="17">
        <f>J791*1.1</f>
        <v>522.5528</v>
      </c>
      <c r="M791" s="13" t="s">
        <v>2496</v>
      </c>
      <c r="N791" s="18" t="s">
        <v>2497</v>
      </c>
      <c r="O791" s="19" t="s">
        <v>2500</v>
      </c>
      <c r="P791" s="20">
        <v>46300</v>
      </c>
    </row>
    <row r="792" customHeight="1" spans="1:16">
      <c r="A792" s="12" t="s">
        <v>2491</v>
      </c>
      <c r="B792" s="13" t="s">
        <v>2492</v>
      </c>
      <c r="C792" s="13" t="s">
        <v>2501</v>
      </c>
      <c r="D792" s="13" t="s">
        <v>2494</v>
      </c>
      <c r="E792" s="13" t="s">
        <v>2495</v>
      </c>
      <c r="F792" s="14">
        <v>20</v>
      </c>
      <c r="G792" s="15">
        <v>709.64</v>
      </c>
      <c r="H792" s="16">
        <f>G792*0.1</f>
        <v>70.964</v>
      </c>
      <c r="I792" s="17">
        <f>G792*0.15</f>
        <v>106.446</v>
      </c>
      <c r="J792" s="17">
        <f>G792+H792+I792</f>
        <v>887.05</v>
      </c>
      <c r="K792" s="17">
        <f>J792*1.1</f>
        <v>975.755</v>
      </c>
      <c r="M792" s="13" t="s">
        <v>2496</v>
      </c>
      <c r="N792" s="18" t="s">
        <v>2497</v>
      </c>
      <c r="O792" s="19" t="s">
        <v>2502</v>
      </c>
      <c r="P792" s="20">
        <v>46300</v>
      </c>
    </row>
    <row r="793" customHeight="1" spans="1:16">
      <c r="A793" s="12" t="s">
        <v>2491</v>
      </c>
      <c r="B793" s="13" t="s">
        <v>2492</v>
      </c>
      <c r="C793" s="13" t="s">
        <v>2503</v>
      </c>
      <c r="D793" s="13" t="s">
        <v>2494</v>
      </c>
      <c r="E793" s="13" t="s">
        <v>2495</v>
      </c>
      <c r="F793" s="14">
        <v>5</v>
      </c>
      <c r="G793" s="15">
        <v>283.62</v>
      </c>
      <c r="H793" s="16">
        <f>G793*0.14</f>
        <v>39.7068</v>
      </c>
      <c r="I793" s="17">
        <f>G793*0.22</f>
        <v>62.3964</v>
      </c>
      <c r="J793" s="17">
        <f>G793+H793+I793</f>
        <v>385.7232</v>
      </c>
      <c r="K793" s="17">
        <f>J793*1.1</f>
        <v>424.29552</v>
      </c>
      <c r="M793" s="13" t="s">
        <v>2496</v>
      </c>
      <c r="N793" s="18" t="s">
        <v>2497</v>
      </c>
      <c r="O793" s="19" t="s">
        <v>2504</v>
      </c>
      <c r="P793" s="20">
        <v>46300</v>
      </c>
    </row>
    <row r="794" customHeight="1" spans="1:16">
      <c r="A794" s="12" t="s">
        <v>2491</v>
      </c>
      <c r="B794" s="13" t="s">
        <v>2505</v>
      </c>
      <c r="C794" s="13" t="s">
        <v>2499</v>
      </c>
      <c r="D794" s="13" t="s">
        <v>31</v>
      </c>
      <c r="E794" s="13" t="s">
        <v>2495</v>
      </c>
      <c r="F794" s="14">
        <v>10</v>
      </c>
      <c r="G794" s="15">
        <v>660.81</v>
      </c>
      <c r="H794" s="16">
        <f>G794*0.1</f>
        <v>66.081</v>
      </c>
      <c r="I794" s="17">
        <f>G794*0.15</f>
        <v>99.1215</v>
      </c>
      <c r="J794" s="17">
        <f>G794+H794+I794</f>
        <v>826.0125</v>
      </c>
      <c r="K794" s="17">
        <f>J794*1.1</f>
        <v>908.61375</v>
      </c>
      <c r="M794" s="13" t="s">
        <v>2506</v>
      </c>
      <c r="N794" s="18" t="s">
        <v>2507</v>
      </c>
      <c r="O794" s="19" t="s">
        <v>2508</v>
      </c>
      <c r="P794" s="20">
        <v>46297</v>
      </c>
    </row>
    <row r="795" customHeight="1" spans="1:16">
      <c r="A795" s="12" t="s">
        <v>2491</v>
      </c>
      <c r="B795" s="13" t="s">
        <v>2505</v>
      </c>
      <c r="C795" s="13" t="s">
        <v>2503</v>
      </c>
      <c r="D795" s="13" t="s">
        <v>31</v>
      </c>
      <c r="E795" s="13" t="s">
        <v>2495</v>
      </c>
      <c r="F795" s="14">
        <v>5</v>
      </c>
      <c r="G795" s="15">
        <v>331.79</v>
      </c>
      <c r="H795" s="16">
        <f>G795*0.14</f>
        <v>46.4506</v>
      </c>
      <c r="I795" s="17">
        <f>G795*0.22</f>
        <v>72.9938</v>
      </c>
      <c r="J795" s="17">
        <f>G795+H795+I795</f>
        <v>451.2344</v>
      </c>
      <c r="K795" s="17">
        <f>J795*1.1</f>
        <v>496.35784</v>
      </c>
      <c r="M795" s="13" t="s">
        <v>2506</v>
      </c>
      <c r="N795" s="18" t="s">
        <v>2507</v>
      </c>
      <c r="O795" s="19" t="s">
        <v>2509</v>
      </c>
      <c r="P795" s="20">
        <v>46297</v>
      </c>
    </row>
  </sheetData>
  <sortState ref="A3:P795">
    <sortCondition ref="A3:A795"/>
    <sortCondition ref="B3:B795"/>
    <sortCondition ref="C3:C795"/>
  </sortState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15.10.2026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Дегтярь В. А.</dc:creator>
  <cp:lastModifiedBy>Пользователь</cp:lastModifiedBy>
  <dcterms:created xsi:type="dcterms:W3CDTF">2023-08-29T08:11:00Z</dcterms:created>
  <dcterms:modified xsi:type="dcterms:W3CDTF">2026-10-15T17:03:08Z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E8E6C3F355264EA08B1309256DA7C52E_13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